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8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3" i="1" l="1"/>
  <c r="F256" i="1" l="1"/>
  <c r="F171" i="1"/>
  <c r="F153" i="1"/>
  <c r="F133" i="1"/>
  <c r="F113" i="1"/>
  <c r="F93" i="1"/>
  <c r="F73" i="1"/>
  <c r="F53" i="1"/>
  <c r="F33" i="1"/>
  <c r="F13" i="1"/>
  <c r="F254" i="1" l="1"/>
  <c r="F252" i="1"/>
  <c r="F250" i="1"/>
  <c r="F248" i="1"/>
  <c r="F247" i="1"/>
  <c r="E296" i="1" l="1"/>
  <c r="F217" i="1"/>
  <c r="F215" i="1"/>
  <c r="F202" i="1"/>
  <c r="F200" i="1"/>
  <c r="F198" i="1"/>
  <c r="F196" i="1"/>
  <c r="F194" i="1"/>
  <c r="F192" i="1"/>
  <c r="F213" i="1"/>
  <c r="F292" i="1"/>
  <c r="F290" i="1"/>
  <c r="F288" i="1"/>
  <c r="F286" i="1"/>
  <c r="F283" i="1"/>
  <c r="F281" i="1"/>
  <c r="F279" i="1"/>
  <c r="F277" i="1"/>
  <c r="F275" i="1"/>
  <c r="F273" i="1"/>
  <c r="F271" i="1"/>
  <c r="F269" i="1"/>
  <c r="F267" i="1"/>
  <c r="F265" i="1"/>
  <c r="F263" i="1"/>
  <c r="F240" i="1"/>
  <c r="F258" i="1"/>
  <c r="F244" i="1"/>
  <c r="F242" i="1"/>
  <c r="F238" i="1"/>
  <c r="F236" i="1"/>
  <c r="F231" i="1"/>
  <c r="F229" i="1"/>
  <c r="F227" i="1"/>
  <c r="F225" i="1"/>
  <c r="F223" i="1"/>
  <c r="F221" i="1"/>
  <c r="E298" i="1" l="1"/>
  <c r="E299" i="1"/>
  <c r="E297" i="1"/>
  <c r="A9" i="1"/>
  <c r="E301" i="1" l="1"/>
  <c r="E303" i="1" s="1"/>
  <c r="E305" i="1" s="1"/>
</calcChain>
</file>

<file path=xl/sharedStrings.xml><?xml version="1.0" encoding="utf-8"?>
<sst xmlns="http://schemas.openxmlformats.org/spreadsheetml/2006/main" count="336" uniqueCount="182">
  <si>
    <t>Rbr.</t>
  </si>
  <si>
    <t>Opis stavke</t>
  </si>
  <si>
    <t>Jed. mj.</t>
  </si>
  <si>
    <t>Količina</t>
  </si>
  <si>
    <t>Jed.cijena (kn)</t>
  </si>
  <si>
    <t>Iznos (kn)</t>
  </si>
  <si>
    <t>TROŠKOVNIK VANJSKE RASVJETE</t>
  </si>
  <si>
    <t>1.1.</t>
  </si>
  <si>
    <t>RASVJETNA TIJELA (REFLEKTORI I SVJETILJKE)</t>
  </si>
  <si>
    <t>1.1.1.</t>
  </si>
  <si>
    <t>kom</t>
  </si>
  <si>
    <t>električna klasa zaštite II, prenaponska zaštita 10 kV (Imax=10kA)</t>
  </si>
  <si>
    <t>asimetrična raspodjela svjetlosti</t>
  </si>
  <si>
    <t>životni vijek minimalno 100.000 sati pri 90% svjetlosnog toka</t>
  </si>
  <si>
    <t>radna temperatura od -40°C do +50°C</t>
  </si>
  <si>
    <t>reflektor mora imati mogućnost zamjene samog LED izvora svjetlosti (LED modula)</t>
  </si>
  <si>
    <t>reflektor treba imati certifikat ENEC i izjavu za potvrđivanje CE znaka</t>
  </si>
  <si>
    <t>reflektor treba imati antikorozivni premaz za zaštitu od slanih atmosfera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</si>
  <si>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</si>
  <si>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</si>
  <si>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</si>
  <si>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</si>
  <si>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</si>
  <si>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</si>
  <si>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</si>
  <si>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</si>
  <si>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indeks uzvrata boje minimalno 70</t>
  </si>
  <si>
    <t>1.2.</t>
  </si>
  <si>
    <t xml:space="preserve">KABELSKA INSTALACIJA LED REFLEKTORSKE RASVJETE NOVE OPERATIVNE OBALE </t>
  </si>
  <si>
    <t>Dobava, isporuka i montaža napojnog kabela</t>
  </si>
  <si>
    <t>a) kabel tip HO7RNF 3G 1,5 mm2</t>
  </si>
  <si>
    <t>m</t>
  </si>
  <si>
    <t>1.2.1.</t>
  </si>
  <si>
    <t>b) plastična savitljiva cijev kao kaufleks F= 20 mm</t>
  </si>
  <si>
    <t>1.3.1.</t>
  </si>
  <si>
    <t>Radovi demontaže postojećih reflektora i njihovih čeličnih nosivih konstrukcija na vrhu čeličnih stupova visine 14 i 16 m. Stavci pripada odspajanje kabela i pažljiva demontaža reflektora i skladištenje unutar lučkog prostora luke.  Obračunava se kompletno po kom demontiranih elemenata.</t>
  </si>
  <si>
    <t>a) Reflektor  tip CROSS A, HPI-T 250 W, TEP</t>
  </si>
  <si>
    <t>b) Reflektor tip CONTINENTAL AS, HPI-T 1000 W, C-LUCE</t>
  </si>
  <si>
    <t>c) Reflektor tip CROSS AS, HPI-T 400 W, C-LUCE</t>
  </si>
  <si>
    <t>d) Reflektor tip MVP 507 AS, HPI-T 1000 W,            PHILIPS</t>
  </si>
  <si>
    <t>e) Reflektor tip MVP 506 AS, HPI-T 400 W,            PHILIPS</t>
  </si>
  <si>
    <t>f) Nosiva čelična konstrukcija  reflektora "T" dužine cca 4 m na rasvjetnim stupovima visine 14 m</t>
  </si>
  <si>
    <t>g) Nosiva čelična konstrukcija reflektora "T" dužine cca 1,7 m i konzolni nosač ispod "T" nosača dužine cca 1,7 m na rasvjetnom stupu visine 16 m</t>
  </si>
  <si>
    <t>1.3.2.</t>
  </si>
  <si>
    <t>kompl</t>
  </si>
  <si>
    <t>1.3.3.</t>
  </si>
  <si>
    <t xml:space="preserve">Dobava perforiranog pocinčanog kabelskog kanala s poklopcem š=100 mm, v=60 mm, s priborom za vertikalno pričvrščenje za rasvjetni stup, za mehaničku zaštitu kabela, različitih dužina. Ukupno se polaže i obračunava kompletno po m1:
</t>
  </si>
  <si>
    <t>1.3.4.</t>
  </si>
  <si>
    <t xml:space="preserve">Dobava potrebnog materijala s izradom zaštitne kutije iznad vratašaca za pristup razdjelnici rasvjetnog stupa od čeličnog pocinčanog lima dimenzije (1100x120x80) mm  s prilagodbom za montažu na zaobljenu stijenu rasvjetnog stupa s priborom za olakšanu montažu i demontažu unutrašnjosti rasvjetnog stupa. Ukupno se izrađuje, montira i obračunava kompletno po kom:
</t>
  </si>
  <si>
    <t>1.3.5.</t>
  </si>
  <si>
    <t xml:space="preserve">Pozicioniranje s usmjeravanjem 87 kom LED reflektora u skladu svjetlotehničkog proračuna  i konačno učvrščivanje i fiksiranje za nosivu konstrukciju na rasvjetnim mjestima, nakon predhodne provjere mjerenjem. </t>
  </si>
  <si>
    <t>1.3.6.</t>
  </si>
  <si>
    <t xml:space="preserve">Dobava isporuka i ugradnja kombiniranog odvodnika prenapona tip 1+2. Ugrađuje se u postojeće ormare vanjske rasvjete, a stavci pripada šemiranje sa svim sitnim materijalom i priborom kompletno.   </t>
  </si>
  <si>
    <t>1.3.7.</t>
  </si>
  <si>
    <t>Ispitivanje izvedene instalacije reflektorske rasvjete od ovlaštene tvrtke s izdavanjem atesta o postignutim svjetlotehničkim parametrima</t>
  </si>
  <si>
    <t>1.3.8.</t>
  </si>
  <si>
    <t>Pravovremeno pribavljanje atesta za kabele, reflektore i svu ugrađenu opremu i elementa prije ugradnje, a najkasnije istovremeno s isporukom na gradilište.</t>
  </si>
  <si>
    <t>1.4.</t>
  </si>
  <si>
    <t>RAZNI RADOVI ZAMJENE POSTOJEĆE STARE RASVJETE S LED SVJETILJKAMA</t>
  </si>
  <si>
    <t>1.4.1.</t>
  </si>
  <si>
    <t>Radovi demontaže postojećih svjetiljki sa rasvjetnih stupova i razdjelnica rasvjetnih stupova. Stavci pripada odspajanje kabela i vodova između razdjelnice i svjetiljke u rasvjetnim stupovima, te odvoz i skladištenje unutar lučkog prostora luke.  Obračunava se kompletno po kom demontiranih elemenata.</t>
  </si>
  <si>
    <t>a) Svjetiljka tip LVC-19 NAV-E 250 W, TEP, na visini 6 m.</t>
  </si>
  <si>
    <t xml:space="preserve">b) Svjetiljka tip GAMALUX LVC-16 NAV-T 250 W, TEP na visini 9 m </t>
  </si>
  <si>
    <t xml:space="preserve">c) Dvije svjetiljke tip GAMALUX LVC-16 NAV-T 400 W, TEP na tri stupa visine 9 m </t>
  </si>
  <si>
    <t xml:space="preserve">c) Svjetiljka tip GAMALUX LVC-16 VTHF 400 W, TEP na visini 7 m </t>
  </si>
  <si>
    <t xml:space="preserve">d) Dvije svjetiljke tip KAOS 2 NAV-T 250 W, TEP na pet stupova visine 9 m </t>
  </si>
  <si>
    <t>e) Razdjelnice rasvjetnih stupova s osiguračima razne</t>
  </si>
  <si>
    <t>1.4.2.</t>
  </si>
  <si>
    <t>1.4.3.</t>
  </si>
  <si>
    <t>1.4.4.</t>
  </si>
  <si>
    <t>1.4.5.</t>
  </si>
  <si>
    <t>1.4.6.</t>
  </si>
  <si>
    <t>1.4.7.</t>
  </si>
  <si>
    <t>Bojanje stupova u odgovarajućoj sivoj specijalnoj boji (prema boji svjetiljki) za prianjanje na postojeće pocinčane čelične stupove u dva premaza. Stavci pripada prethodno uklanjanje mehaničkim brušenjem korodiranih dijelova površina stupova. Obračunava se kompletno po komadu obojanog rasvjetnog stupa tipa KORS 2 B Dalekovod, visine 6 m i 9 m.</t>
  </si>
  <si>
    <t>a) Rasvjetni stup KORS 2B visine 6 m.</t>
  </si>
  <si>
    <t>b) Rasvjetni stup KORS 2B visine 9 m.</t>
  </si>
  <si>
    <t>1.4.8.</t>
  </si>
  <si>
    <t>Nespecificirani sitni instalacijski materijal potreban za povezivanje do pune funkcionalnosti</t>
  </si>
  <si>
    <t>1.4.9.</t>
  </si>
  <si>
    <t>Ispitivanje izvedene instalacije LED rasvjete za cijelo lučko područje izuzev područja P1 nove operativne rasvjete putem ovlaštene tvrtke s izdavanjem atesta o postignutim svjetlotehničkim parametrima</t>
  </si>
  <si>
    <r>
      <t>Dobava i ugradnja stupne razdjelnice s jednim osiguračem uključivo i umetak 6 A, za prihvat kabela "ulaz-izlaz" s Cu vodičima pesjeka do 25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, uključujući spajanje kabela kompletno.</t>
    </r>
  </si>
  <si>
    <r>
      <t>Dobava i ugradnja stupne razdjelnice s dva osigurača uključivo i umetak 6 A, za prihvat kabela "ulaz-izlaz" s Cu vodičima pesjeka do 25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, uključujući spajanje kabela kompletno.</t>
    </r>
  </si>
  <si>
    <r>
      <t>Dobava, isporuka i montaža kabela  tip NYY-J 3x1,5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za povezivanje razdjelnica u rasvjetnim stupovima s reflektorima na stupovima visine 12 m. Ukupno se polaže i obračunava kompletno po m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:
</t>
    </r>
  </si>
  <si>
    <r>
      <t>Dobava, isporuka i montaža kabela  tip NYY-J 3x1,5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za povezivanje razdjelnica u rasvjetnim stupovima s LED svjetiukama na stupovima visine 6 m. Ukupno se polaže i obračunava kompletno po m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:</t>
    </r>
  </si>
  <si>
    <r>
      <t>Dobava, isporuka i montaža kabela  tip NYY-J 3x1,5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za povezivanje razdjelnica u rasvjetnim stupovima s LED svjetiukama na stupovima visine 9 m. Ukupno se polaže i obračunava kompletno po m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:</t>
    </r>
  </si>
  <si>
    <t>1.3.</t>
  </si>
  <si>
    <t>RAZNI RADOVI LED REFLEKTORSKE RASVJETE NOVE OPERATIVNE OBALE</t>
  </si>
  <si>
    <t>1.3.9.</t>
  </si>
  <si>
    <t>1.3.10.</t>
  </si>
  <si>
    <t>1.3.11.</t>
  </si>
  <si>
    <t>c) kabel tip NYY-J 3x1,5 mm2</t>
  </si>
  <si>
    <t>e) kabel tip HO7RNF 3G 1,5 mm2</t>
  </si>
  <si>
    <t>d) kabel tip HO7RNF 5G 1,5 mm2</t>
  </si>
  <si>
    <t>g) kabel tip HO7RNF 2G 1,5 mm2</t>
  </si>
  <si>
    <t>REKAPITULACIJA</t>
  </si>
  <si>
    <t>SVEUKUPNO</t>
  </si>
  <si>
    <t>Dobava i montaža elemenata pametnog sustava upravljanja reflektorskom rasvjetom</t>
  </si>
  <si>
    <t>a) RF kontroler za svjetiljke stupanj zaštite IP66, s montažom na rasvjetne stupove (20 kom) i pilone mosta (2 kom),  na visinu 4 m od terena.</t>
  </si>
  <si>
    <t xml:space="preserve">b) RF pristupnik (Gateway) za upravljanje putem bežičnog 802.15.4 standarda s montažom na pročelje zgrade Željeznički magazin IP67; na visinu 4-6 m od terena. </t>
  </si>
  <si>
    <t>Pribavljanje licenciranog softvera za upravljanje sustavom vanjske reflektorske rasvjete</t>
  </si>
  <si>
    <t>1.3.12.</t>
  </si>
  <si>
    <t>Web godišnja lincenca za korištenje softvera za upravljanje i on line suport i ažuriranje za sustave do 500 svijetiljki</t>
  </si>
  <si>
    <t>1.3.13.</t>
  </si>
  <si>
    <t>Programiranje i puštanje u rad te educiranje korisnika.</t>
  </si>
  <si>
    <t>1.3.14.</t>
  </si>
  <si>
    <t>1.3.15.</t>
  </si>
  <si>
    <t>UKUPNO</t>
  </si>
  <si>
    <t>PDV (25%)</t>
  </si>
  <si>
    <t>OBJEKT: Vanjska rasvjeta lučkog područja luke Dubrovnik Gruž</t>
  </si>
  <si>
    <t>INVESTITOR: Lučka uprava Dubrovnik</t>
  </si>
  <si>
    <t>PROJEKT: Rekonstrukcija javne rasvjete lučkog područja LED tehnologijom (EU projekt SUSPORT)</t>
  </si>
  <si>
    <t xml:space="preserve">NAPOMENA: </t>
  </si>
  <si>
    <t>Datum:</t>
  </si>
  <si>
    <t>Ponuditelj:</t>
  </si>
  <si>
    <t>OIB:</t>
  </si>
  <si>
    <t xml:space="preserve">Sve isto kao stavka 1.3.1. samo je nosiva konstrukcija od 4 istokraka čelična kutnika (60x60x6) mm dužine                       1250 mm. </t>
  </si>
  <si>
    <t xml:space="preserve">Sve isto kao stavka 1.3.2. samo se nosiva konstrukcija sastoji od 2 istokraka čelična kutnika  istih dimenzija ((60x60x6) mm dužine 1250 mm), a koji se postavljaju jedan ispod drugog i učvršćuja svaki sa dvije navojne šipke sa 4 vijka s jedne strane, a druga strana se učvršćuje nabijanjem u izbušene rupe u betonsku konstrukciju pilona mosta na visini cca 4 m  od terena. </t>
  </si>
  <si>
    <t>Radovi prilagodbe postojećih čeličnih nosivih konstrukcija ( odmjeravanje i bušenje rupa, nabava montažnog pribora za pričvršćenje novih LED reflektora  i sl.) sa podizanjem konstrukcije s reflektorima i montažom na vrh stupa pretežito na visini 14 m (16 pozicija) i 16 m (3 pozicije). Obračunava se kompletan rad s potrebnim materijalom.</t>
  </si>
  <si>
    <t>kućište od od ljevanog aluminija završne obrade u sivoj boji (RAL 9006)</t>
  </si>
  <si>
    <t>Dobava, montaža na visinu 12 m i spajanje LED reflektora s minimalnim ili boljim karakteristikama od sljedećih:</t>
  </si>
  <si>
    <t>stupanj zaštita reflektora IP66 i otpornost na udarce IK08</t>
  </si>
  <si>
    <t>temperatura boje svjetlosti 3000 K</t>
  </si>
  <si>
    <t>efikasnost reflektora najmanje 146 lm/W</t>
  </si>
  <si>
    <t>maksimalna ukupna snaga reflektora 121 W</t>
  </si>
  <si>
    <t>izlazni svjetlosni tok najmanje 17710 lm</t>
  </si>
  <si>
    <t>životni vijek izvora svjetlosti minimalno 100.000 sati pri 90% svjetlosnog toka</t>
  </si>
  <si>
    <t>predspoj s 4DIM LED prigušnicom za redukciju snage, efektivnih 3 h prije i 5 h poslje izračunate ponoći</t>
  </si>
  <si>
    <r>
      <t>asimetrična raspodjela svjetlosti, kut distribucije svjetla 50</t>
    </r>
    <r>
      <rPr>
        <vertAlign val="superscript"/>
        <sz val="10"/>
        <color rgb="FF000000"/>
        <rFont val="Arial"/>
        <family val="2"/>
        <charset val="238"/>
      </rPr>
      <t>0</t>
    </r>
  </si>
  <si>
    <t>maksimalna površina prema vjetru 0.073 m²</t>
  </si>
  <si>
    <t>optički pokrov od kaljenog stakla debljine 4 mm</t>
  </si>
  <si>
    <t>montaža na postojeću nosivu konstrukciju uključujući sav priključni i montžani materijal i rad</t>
  </si>
  <si>
    <t>Dobava, montaža na visinu 6 m i spajanje cestovne LED svjetiljke s minimalnim ili boljim karakteristikama od sljedećih:</t>
  </si>
  <si>
    <t>Dobava, montaža na visinu 9 m i spajanje cestovne LED svjetiljke s minimalnim ili boljim karakteristikama od sljedećih:</t>
  </si>
  <si>
    <t>kućište od  lijevanog aluminija EN AC-44300, teksturirane svjetlo sive boje</t>
  </si>
  <si>
    <t>maksimalna ukupna snaga svjetiljke 141 W</t>
  </si>
  <si>
    <t>maksimalna površina prema vjetru 0.06 m²</t>
  </si>
  <si>
    <t>stupanj zaštita svjetiljke IP66 i otpornost na udarce IK08</t>
  </si>
  <si>
    <t>efikasnost svjetiljke minimalno 139 lm/W</t>
  </si>
  <si>
    <t>izlazni svjetlosni tok najmanje 19660 lm</t>
  </si>
  <si>
    <t>predspoj LED prigušnica za redukciju snage, efektivnih 3 h prije i 5 h poslje izračunate ponoći</t>
  </si>
  <si>
    <t>svjetiljka treba imati certifikat ENEC i izjavu za potvrđivanje CE znaka</t>
  </si>
  <si>
    <t>svjetiljka treba imati antikorozivni premaz za zaštitu od slanih atmosfera</t>
  </si>
  <si>
    <t>mogućnost montaže na stup  Ø60/Ø70 mm ili na krak promjera Ø34/Ø42/Ø49/Ø60 mm, mogućnost podešavanja nagiba svjetiljke na stupu od 0° do +10°,  a na konzoli od 0° do -15°, uključujući sav priključni i montžani materijal i rad.</t>
  </si>
  <si>
    <t>svjetiljka mora imati mogućnost zamjene samog LED izvora svjetlosti (LED modula)</t>
  </si>
  <si>
    <t>efikasnost svjetiljke minimalno 147 lm/W</t>
  </si>
  <si>
    <t>maksimalna ukupna snaga svjetiljke 54 W</t>
  </si>
  <si>
    <t xml:space="preserve">optički pokrov od sigurnosnog kaljenog stakla </t>
  </si>
  <si>
    <t>izlazni svjetlosni tok najmanje 7920 lm</t>
  </si>
  <si>
    <t>maksimalna površina prema vjetru 0.05 m²</t>
  </si>
  <si>
    <t>maksimalna površina prema vjetru 0.064 m²</t>
  </si>
  <si>
    <t>Dobava, montaža na visinu 9 m i spajanje LED reflektora s minimalnim ili boljim karakteristikama od sljedećih:</t>
  </si>
  <si>
    <t>asimetrična raspodjela svjetlosti, kut distribucije široki EWS</t>
  </si>
  <si>
    <t>efikasnost reflektora minimalno 139 lm/W</t>
  </si>
  <si>
    <t>maksimalna ukupna snaga reflektora 132 W</t>
  </si>
  <si>
    <t>izlazni svjetlosni tok najmanje 18360 lm</t>
  </si>
  <si>
    <t>stupanj zaštite reflektora IP66 i otpornost na udarce IK08</t>
  </si>
  <si>
    <t>predspoj s LED prigušnicom za redukciju snage, efektivnih 3 h prije i 5 h poslje izračunate ponoći</t>
  </si>
  <si>
    <t>maksimalna ukupna snaga svjetiljke 100 W</t>
  </si>
  <si>
    <t>izlazni svjetlosni tok najmanje 13860 lm</t>
  </si>
  <si>
    <t>efikasnost svjetiljke minimalno 145 lm/W</t>
  </si>
  <si>
    <t>izlazni svjetlosni tok najmanje 7840 lm</t>
  </si>
  <si>
    <t xml:space="preserve">sav priključni i montažni materijal s radom </t>
  </si>
  <si>
    <t>montaža s pomično-zakretnim nosačem za montažu na krak/stup promjera završetka Ø60/Ø70 mm, uključujući sav priključni i montažni materijal s radom i rad prilagodbe za montažu reflektora na postojeći dvograni krak na stupu.</t>
  </si>
  <si>
    <t>Dobava, montaža na visinu 14 m i spajanje LED reflektora sa dva zakretna modula s minimalnim ili boljim karakteristikama od sljedećih:</t>
  </si>
  <si>
    <t>maksimalna površina prema vjetru 0.162 m²</t>
  </si>
  <si>
    <r>
      <t>asimetrična raspodjela svjetlosti, kut distribucije svjetla 60</t>
    </r>
    <r>
      <rPr>
        <vertAlign val="superscript"/>
        <sz val="10"/>
        <color rgb="FF000000"/>
        <rFont val="Arial"/>
        <family val="2"/>
        <charset val="238"/>
      </rPr>
      <t>0</t>
    </r>
  </si>
  <si>
    <t>optički pokrov od kaljenog stakla minimalne debljine 5 mm</t>
  </si>
  <si>
    <t>optički pokrov od kaljenog stakla minimalne debljine 4 mm</t>
  </si>
  <si>
    <t>efikasnost reflektora najmanje 141 lm/W</t>
  </si>
  <si>
    <t>maksimalna ukupna snaga reflektora 388 W</t>
  </si>
  <si>
    <t>izlazni svjetlosni tok najmanje 54760 lm</t>
  </si>
  <si>
    <t>električna klasa zaštite I, prenaponska zaštita 10 kV (Imax=10kA)</t>
  </si>
  <si>
    <t>priključno razvodna kutija i elektronički upravljački uređaj, kao i sav priključni i montažni materijal s radom i radom prilagodbe za montažu reflektora, upravljačkog uređaja i ostale pripadajuće opreme na postojeću nosivu konstrukciju reflektora i na stup</t>
  </si>
  <si>
    <t>Dobava, montaža na visinu do 16 m i spajanje LED reflektora sa dva zakretna modula s minimalnim ili boljim karakteristikama od sljedećih:</t>
  </si>
  <si>
    <t>efikasnost reflektora najmanje 132 lm/W</t>
  </si>
  <si>
    <t>maksimalna ukupna snaga reflektora 545 W</t>
  </si>
  <si>
    <t>izlazni svjetlosni tok najmanje 71990 lm</t>
  </si>
  <si>
    <t xml:space="preserve">Dobava potrebnog materijala s izradom čelične nosive konstrukcije za upravljačke uređaje GB 264 L, na temelju prethodno izrađenog i odobrenog radioničkog nacrta konstrukcije. Nosiva konstrukcija sastoji se od 4 istokraka čelična kutnika (60x60x6) mm dužine 800 mm, s bušenjem rupa za pričvršćenje kutija GB 264 L, kao i za međusobno povezivanje kutnika, a postavlja se na visinu cca 2 m od terena. Stavci pripada antikorozivna zaštita vručim pocinčavanjem elemenata nosive konstrukcije s montažom na rasvjetni stup, na način da se dva profila postavljena jedan ispod drugog sa razmakom njihovih osi od 380 mm, postave s jedne i druge nasuprotne strane rasvjetnog stupa i međusobno spregnu s  2x2 navojne šipke F= 10 mm svaka dužine cca 500 mm sa 2x2x4 vijka međusobno povežu. Obračunava se sav rad i materijal, kopletno izrađene konstrukcije po kom za pojedini rasvjetni stup. </t>
  </si>
  <si>
    <t>maksimalna ukupna snaga svjetiljke 107 W</t>
  </si>
  <si>
    <t>izlazni svjetlosni tok najmanje 14760 lm</t>
  </si>
  <si>
    <t>efikasnost svjetiljke minimalno 138 lm/W</t>
  </si>
  <si>
    <t>Lučka uprava Dubrovnik se obavezuje do zaključenja natječaja svakom ponuditelju omogućiti obilazak objekta te pružiti eventualne dodatne informacije u svrhu izrade kvalitetnije ponude.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</si>
</sst>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&quot;;[Red]\-#,##0.00&quot; kn&quot;"/>
    <numFmt numFmtId="165" formatCode="#,##0.00&quot; kn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49" fontId="0" fillId="0" borderId="8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/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/>
    <xf numFmtId="165" fontId="3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top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abSelected="1" topLeftCell="A293" zoomScale="130" zoomScaleNormal="130" workbookViewId="0">
      <selection activeCell="E305" sqref="E305:F305"/>
    </sheetView>
  </sheetViews>
  <sheetFormatPr defaultRowHeight="15" x14ac:dyDescent="0.25"/>
  <cols>
    <col min="1" max="1" width="7.140625" style="4" customWidth="1"/>
    <col min="2" max="2" width="49" style="41" customWidth="1"/>
    <col min="3" max="3" width="7" style="1" customWidth="1"/>
    <col min="4" max="4" width="8.140625" style="1" customWidth="1"/>
    <col min="5" max="6" width="13" style="1" customWidth="1"/>
    <col min="257" max="257" width="7.140625" customWidth="1"/>
    <col min="258" max="258" width="49" customWidth="1"/>
    <col min="259" max="259" width="7" customWidth="1"/>
    <col min="260" max="260" width="8.140625" customWidth="1"/>
    <col min="261" max="262" width="13" customWidth="1"/>
    <col min="513" max="513" width="7.140625" customWidth="1"/>
    <col min="514" max="514" width="49" customWidth="1"/>
    <col min="515" max="515" width="7" customWidth="1"/>
    <col min="516" max="516" width="8.140625" customWidth="1"/>
    <col min="517" max="518" width="13" customWidth="1"/>
    <col min="769" max="769" width="7.140625" customWidth="1"/>
    <col min="770" max="770" width="49" customWidth="1"/>
    <col min="771" max="771" width="7" customWidth="1"/>
    <col min="772" max="772" width="8.140625" customWidth="1"/>
    <col min="773" max="774" width="13" customWidth="1"/>
    <col min="1025" max="1025" width="7.140625" customWidth="1"/>
    <col min="1026" max="1026" width="49" customWidth="1"/>
    <col min="1027" max="1027" width="7" customWidth="1"/>
    <col min="1028" max="1028" width="8.140625" customWidth="1"/>
    <col min="1029" max="1030" width="13" customWidth="1"/>
    <col min="1281" max="1281" width="7.140625" customWidth="1"/>
    <col min="1282" max="1282" width="49" customWidth="1"/>
    <col min="1283" max="1283" width="7" customWidth="1"/>
    <col min="1284" max="1284" width="8.140625" customWidth="1"/>
    <col min="1285" max="1286" width="13" customWidth="1"/>
    <col min="1537" max="1537" width="7.140625" customWidth="1"/>
    <col min="1538" max="1538" width="49" customWidth="1"/>
    <col min="1539" max="1539" width="7" customWidth="1"/>
    <col min="1540" max="1540" width="8.140625" customWidth="1"/>
    <col min="1541" max="1542" width="13" customWidth="1"/>
    <col min="1793" max="1793" width="7.140625" customWidth="1"/>
    <col min="1794" max="1794" width="49" customWidth="1"/>
    <col min="1795" max="1795" width="7" customWidth="1"/>
    <col min="1796" max="1796" width="8.140625" customWidth="1"/>
    <col min="1797" max="1798" width="13" customWidth="1"/>
    <col min="2049" max="2049" width="7.140625" customWidth="1"/>
    <col min="2050" max="2050" width="49" customWidth="1"/>
    <col min="2051" max="2051" width="7" customWidth="1"/>
    <col min="2052" max="2052" width="8.140625" customWidth="1"/>
    <col min="2053" max="2054" width="13" customWidth="1"/>
    <col min="2305" max="2305" width="7.140625" customWidth="1"/>
    <col min="2306" max="2306" width="49" customWidth="1"/>
    <col min="2307" max="2307" width="7" customWidth="1"/>
    <col min="2308" max="2308" width="8.140625" customWidth="1"/>
    <col min="2309" max="2310" width="13" customWidth="1"/>
    <col min="2561" max="2561" width="7.140625" customWidth="1"/>
    <col min="2562" max="2562" width="49" customWidth="1"/>
    <col min="2563" max="2563" width="7" customWidth="1"/>
    <col min="2564" max="2564" width="8.140625" customWidth="1"/>
    <col min="2565" max="2566" width="13" customWidth="1"/>
    <col min="2817" max="2817" width="7.140625" customWidth="1"/>
    <col min="2818" max="2818" width="49" customWidth="1"/>
    <col min="2819" max="2819" width="7" customWidth="1"/>
    <col min="2820" max="2820" width="8.140625" customWidth="1"/>
    <col min="2821" max="2822" width="13" customWidth="1"/>
    <col min="3073" max="3073" width="7.140625" customWidth="1"/>
    <col min="3074" max="3074" width="49" customWidth="1"/>
    <col min="3075" max="3075" width="7" customWidth="1"/>
    <col min="3076" max="3076" width="8.140625" customWidth="1"/>
    <col min="3077" max="3078" width="13" customWidth="1"/>
    <col min="3329" max="3329" width="7.140625" customWidth="1"/>
    <col min="3330" max="3330" width="49" customWidth="1"/>
    <col min="3331" max="3331" width="7" customWidth="1"/>
    <col min="3332" max="3332" width="8.140625" customWidth="1"/>
    <col min="3333" max="3334" width="13" customWidth="1"/>
    <col min="3585" max="3585" width="7.140625" customWidth="1"/>
    <col min="3586" max="3586" width="49" customWidth="1"/>
    <col min="3587" max="3587" width="7" customWidth="1"/>
    <col min="3588" max="3588" width="8.140625" customWidth="1"/>
    <col min="3589" max="3590" width="13" customWidth="1"/>
    <col min="3841" max="3841" width="7.140625" customWidth="1"/>
    <col min="3842" max="3842" width="49" customWidth="1"/>
    <col min="3843" max="3843" width="7" customWidth="1"/>
    <col min="3844" max="3844" width="8.140625" customWidth="1"/>
    <col min="3845" max="3846" width="13" customWidth="1"/>
    <col min="4097" max="4097" width="7.140625" customWidth="1"/>
    <col min="4098" max="4098" width="49" customWidth="1"/>
    <col min="4099" max="4099" width="7" customWidth="1"/>
    <col min="4100" max="4100" width="8.140625" customWidth="1"/>
    <col min="4101" max="4102" width="13" customWidth="1"/>
    <col min="4353" max="4353" width="7.140625" customWidth="1"/>
    <col min="4354" max="4354" width="49" customWidth="1"/>
    <col min="4355" max="4355" width="7" customWidth="1"/>
    <col min="4356" max="4356" width="8.140625" customWidth="1"/>
    <col min="4357" max="4358" width="13" customWidth="1"/>
    <col min="4609" max="4609" width="7.140625" customWidth="1"/>
    <col min="4610" max="4610" width="49" customWidth="1"/>
    <col min="4611" max="4611" width="7" customWidth="1"/>
    <col min="4612" max="4612" width="8.140625" customWidth="1"/>
    <col min="4613" max="4614" width="13" customWidth="1"/>
    <col min="4865" max="4865" width="7.140625" customWidth="1"/>
    <col min="4866" max="4866" width="49" customWidth="1"/>
    <col min="4867" max="4867" width="7" customWidth="1"/>
    <col min="4868" max="4868" width="8.140625" customWidth="1"/>
    <col min="4869" max="4870" width="13" customWidth="1"/>
    <col min="5121" max="5121" width="7.140625" customWidth="1"/>
    <col min="5122" max="5122" width="49" customWidth="1"/>
    <col min="5123" max="5123" width="7" customWidth="1"/>
    <col min="5124" max="5124" width="8.140625" customWidth="1"/>
    <col min="5125" max="5126" width="13" customWidth="1"/>
    <col min="5377" max="5377" width="7.140625" customWidth="1"/>
    <col min="5378" max="5378" width="49" customWidth="1"/>
    <col min="5379" max="5379" width="7" customWidth="1"/>
    <col min="5380" max="5380" width="8.140625" customWidth="1"/>
    <col min="5381" max="5382" width="13" customWidth="1"/>
    <col min="5633" max="5633" width="7.140625" customWidth="1"/>
    <col min="5634" max="5634" width="49" customWidth="1"/>
    <col min="5635" max="5635" width="7" customWidth="1"/>
    <col min="5636" max="5636" width="8.140625" customWidth="1"/>
    <col min="5637" max="5638" width="13" customWidth="1"/>
    <col min="5889" max="5889" width="7.140625" customWidth="1"/>
    <col min="5890" max="5890" width="49" customWidth="1"/>
    <col min="5891" max="5891" width="7" customWidth="1"/>
    <col min="5892" max="5892" width="8.140625" customWidth="1"/>
    <col min="5893" max="5894" width="13" customWidth="1"/>
    <col min="6145" max="6145" width="7.140625" customWidth="1"/>
    <col min="6146" max="6146" width="49" customWidth="1"/>
    <col min="6147" max="6147" width="7" customWidth="1"/>
    <col min="6148" max="6148" width="8.140625" customWidth="1"/>
    <col min="6149" max="6150" width="13" customWidth="1"/>
    <col min="6401" max="6401" width="7.140625" customWidth="1"/>
    <col min="6402" max="6402" width="49" customWidth="1"/>
    <col min="6403" max="6403" width="7" customWidth="1"/>
    <col min="6404" max="6404" width="8.140625" customWidth="1"/>
    <col min="6405" max="6406" width="13" customWidth="1"/>
    <col min="6657" max="6657" width="7.140625" customWidth="1"/>
    <col min="6658" max="6658" width="49" customWidth="1"/>
    <col min="6659" max="6659" width="7" customWidth="1"/>
    <col min="6660" max="6660" width="8.140625" customWidth="1"/>
    <col min="6661" max="6662" width="13" customWidth="1"/>
    <col min="6913" max="6913" width="7.140625" customWidth="1"/>
    <col min="6914" max="6914" width="49" customWidth="1"/>
    <col min="6915" max="6915" width="7" customWidth="1"/>
    <col min="6916" max="6916" width="8.140625" customWidth="1"/>
    <col min="6917" max="6918" width="13" customWidth="1"/>
    <col min="7169" max="7169" width="7.140625" customWidth="1"/>
    <col min="7170" max="7170" width="49" customWidth="1"/>
    <col min="7171" max="7171" width="7" customWidth="1"/>
    <col min="7172" max="7172" width="8.140625" customWidth="1"/>
    <col min="7173" max="7174" width="13" customWidth="1"/>
    <col min="7425" max="7425" width="7.140625" customWidth="1"/>
    <col min="7426" max="7426" width="49" customWidth="1"/>
    <col min="7427" max="7427" width="7" customWidth="1"/>
    <col min="7428" max="7428" width="8.140625" customWidth="1"/>
    <col min="7429" max="7430" width="13" customWidth="1"/>
    <col min="7681" max="7681" width="7.140625" customWidth="1"/>
    <col min="7682" max="7682" width="49" customWidth="1"/>
    <col min="7683" max="7683" width="7" customWidth="1"/>
    <col min="7684" max="7684" width="8.140625" customWidth="1"/>
    <col min="7685" max="7686" width="13" customWidth="1"/>
    <col min="7937" max="7937" width="7.140625" customWidth="1"/>
    <col min="7938" max="7938" width="49" customWidth="1"/>
    <col min="7939" max="7939" width="7" customWidth="1"/>
    <col min="7940" max="7940" width="8.140625" customWidth="1"/>
    <col min="7941" max="7942" width="13" customWidth="1"/>
    <col min="8193" max="8193" width="7.140625" customWidth="1"/>
    <col min="8194" max="8194" width="49" customWidth="1"/>
    <col min="8195" max="8195" width="7" customWidth="1"/>
    <col min="8196" max="8196" width="8.140625" customWidth="1"/>
    <col min="8197" max="8198" width="13" customWidth="1"/>
    <col min="8449" max="8449" width="7.140625" customWidth="1"/>
    <col min="8450" max="8450" width="49" customWidth="1"/>
    <col min="8451" max="8451" width="7" customWidth="1"/>
    <col min="8452" max="8452" width="8.140625" customWidth="1"/>
    <col min="8453" max="8454" width="13" customWidth="1"/>
    <col min="8705" max="8705" width="7.140625" customWidth="1"/>
    <col min="8706" max="8706" width="49" customWidth="1"/>
    <col min="8707" max="8707" width="7" customWidth="1"/>
    <col min="8708" max="8708" width="8.140625" customWidth="1"/>
    <col min="8709" max="8710" width="13" customWidth="1"/>
    <col min="8961" max="8961" width="7.140625" customWidth="1"/>
    <col min="8962" max="8962" width="49" customWidth="1"/>
    <col min="8963" max="8963" width="7" customWidth="1"/>
    <col min="8964" max="8964" width="8.140625" customWidth="1"/>
    <col min="8965" max="8966" width="13" customWidth="1"/>
    <col min="9217" max="9217" width="7.140625" customWidth="1"/>
    <col min="9218" max="9218" width="49" customWidth="1"/>
    <col min="9219" max="9219" width="7" customWidth="1"/>
    <col min="9220" max="9220" width="8.140625" customWidth="1"/>
    <col min="9221" max="9222" width="13" customWidth="1"/>
    <col min="9473" max="9473" width="7.140625" customWidth="1"/>
    <col min="9474" max="9474" width="49" customWidth="1"/>
    <col min="9475" max="9475" width="7" customWidth="1"/>
    <col min="9476" max="9476" width="8.140625" customWidth="1"/>
    <col min="9477" max="9478" width="13" customWidth="1"/>
    <col min="9729" max="9729" width="7.140625" customWidth="1"/>
    <col min="9730" max="9730" width="49" customWidth="1"/>
    <col min="9731" max="9731" width="7" customWidth="1"/>
    <col min="9732" max="9732" width="8.140625" customWidth="1"/>
    <col min="9733" max="9734" width="13" customWidth="1"/>
    <col min="9985" max="9985" width="7.140625" customWidth="1"/>
    <col min="9986" max="9986" width="49" customWidth="1"/>
    <col min="9987" max="9987" width="7" customWidth="1"/>
    <col min="9988" max="9988" width="8.140625" customWidth="1"/>
    <col min="9989" max="9990" width="13" customWidth="1"/>
    <col min="10241" max="10241" width="7.140625" customWidth="1"/>
    <col min="10242" max="10242" width="49" customWidth="1"/>
    <col min="10243" max="10243" width="7" customWidth="1"/>
    <col min="10244" max="10244" width="8.140625" customWidth="1"/>
    <col min="10245" max="10246" width="13" customWidth="1"/>
    <col min="10497" max="10497" width="7.140625" customWidth="1"/>
    <col min="10498" max="10498" width="49" customWidth="1"/>
    <col min="10499" max="10499" width="7" customWidth="1"/>
    <col min="10500" max="10500" width="8.140625" customWidth="1"/>
    <col min="10501" max="10502" width="13" customWidth="1"/>
    <col min="10753" max="10753" width="7.140625" customWidth="1"/>
    <col min="10754" max="10754" width="49" customWidth="1"/>
    <col min="10755" max="10755" width="7" customWidth="1"/>
    <col min="10756" max="10756" width="8.140625" customWidth="1"/>
    <col min="10757" max="10758" width="13" customWidth="1"/>
    <col min="11009" max="11009" width="7.140625" customWidth="1"/>
    <col min="11010" max="11010" width="49" customWidth="1"/>
    <col min="11011" max="11011" width="7" customWidth="1"/>
    <col min="11012" max="11012" width="8.140625" customWidth="1"/>
    <col min="11013" max="11014" width="13" customWidth="1"/>
    <col min="11265" max="11265" width="7.140625" customWidth="1"/>
    <col min="11266" max="11266" width="49" customWidth="1"/>
    <col min="11267" max="11267" width="7" customWidth="1"/>
    <col min="11268" max="11268" width="8.140625" customWidth="1"/>
    <col min="11269" max="11270" width="13" customWidth="1"/>
    <col min="11521" max="11521" width="7.140625" customWidth="1"/>
    <col min="11522" max="11522" width="49" customWidth="1"/>
    <col min="11523" max="11523" width="7" customWidth="1"/>
    <col min="11524" max="11524" width="8.140625" customWidth="1"/>
    <col min="11525" max="11526" width="13" customWidth="1"/>
    <col min="11777" max="11777" width="7.140625" customWidth="1"/>
    <col min="11778" max="11778" width="49" customWidth="1"/>
    <col min="11779" max="11779" width="7" customWidth="1"/>
    <col min="11780" max="11780" width="8.140625" customWidth="1"/>
    <col min="11781" max="11782" width="13" customWidth="1"/>
    <col min="12033" max="12033" width="7.140625" customWidth="1"/>
    <col min="12034" max="12034" width="49" customWidth="1"/>
    <col min="12035" max="12035" width="7" customWidth="1"/>
    <col min="12036" max="12036" width="8.140625" customWidth="1"/>
    <col min="12037" max="12038" width="13" customWidth="1"/>
    <col min="12289" max="12289" width="7.140625" customWidth="1"/>
    <col min="12290" max="12290" width="49" customWidth="1"/>
    <col min="12291" max="12291" width="7" customWidth="1"/>
    <col min="12292" max="12292" width="8.140625" customWidth="1"/>
    <col min="12293" max="12294" width="13" customWidth="1"/>
    <col min="12545" max="12545" width="7.140625" customWidth="1"/>
    <col min="12546" max="12546" width="49" customWidth="1"/>
    <col min="12547" max="12547" width="7" customWidth="1"/>
    <col min="12548" max="12548" width="8.140625" customWidth="1"/>
    <col min="12549" max="12550" width="13" customWidth="1"/>
    <col min="12801" max="12801" width="7.140625" customWidth="1"/>
    <col min="12802" max="12802" width="49" customWidth="1"/>
    <col min="12803" max="12803" width="7" customWidth="1"/>
    <col min="12804" max="12804" width="8.140625" customWidth="1"/>
    <col min="12805" max="12806" width="13" customWidth="1"/>
    <col min="13057" max="13057" width="7.140625" customWidth="1"/>
    <col min="13058" max="13058" width="49" customWidth="1"/>
    <col min="13059" max="13059" width="7" customWidth="1"/>
    <col min="13060" max="13060" width="8.140625" customWidth="1"/>
    <col min="13061" max="13062" width="13" customWidth="1"/>
    <col min="13313" max="13313" width="7.140625" customWidth="1"/>
    <col min="13314" max="13314" width="49" customWidth="1"/>
    <col min="13315" max="13315" width="7" customWidth="1"/>
    <col min="13316" max="13316" width="8.140625" customWidth="1"/>
    <col min="13317" max="13318" width="13" customWidth="1"/>
    <col min="13569" max="13569" width="7.140625" customWidth="1"/>
    <col min="13570" max="13570" width="49" customWidth="1"/>
    <col min="13571" max="13571" width="7" customWidth="1"/>
    <col min="13572" max="13572" width="8.140625" customWidth="1"/>
    <col min="13573" max="13574" width="13" customWidth="1"/>
    <col min="13825" max="13825" width="7.140625" customWidth="1"/>
    <col min="13826" max="13826" width="49" customWidth="1"/>
    <col min="13827" max="13827" width="7" customWidth="1"/>
    <col min="13828" max="13828" width="8.140625" customWidth="1"/>
    <col min="13829" max="13830" width="13" customWidth="1"/>
    <col min="14081" max="14081" width="7.140625" customWidth="1"/>
    <col min="14082" max="14082" width="49" customWidth="1"/>
    <col min="14083" max="14083" width="7" customWidth="1"/>
    <col min="14084" max="14084" width="8.140625" customWidth="1"/>
    <col min="14085" max="14086" width="13" customWidth="1"/>
    <col min="14337" max="14337" width="7.140625" customWidth="1"/>
    <col min="14338" max="14338" width="49" customWidth="1"/>
    <col min="14339" max="14339" width="7" customWidth="1"/>
    <col min="14340" max="14340" width="8.140625" customWidth="1"/>
    <col min="14341" max="14342" width="13" customWidth="1"/>
    <col min="14593" max="14593" width="7.140625" customWidth="1"/>
    <col min="14594" max="14594" width="49" customWidth="1"/>
    <col min="14595" max="14595" width="7" customWidth="1"/>
    <col min="14596" max="14596" width="8.140625" customWidth="1"/>
    <col min="14597" max="14598" width="13" customWidth="1"/>
    <col min="14849" max="14849" width="7.140625" customWidth="1"/>
    <col min="14850" max="14850" width="49" customWidth="1"/>
    <col min="14851" max="14851" width="7" customWidth="1"/>
    <col min="14852" max="14852" width="8.140625" customWidth="1"/>
    <col min="14853" max="14854" width="13" customWidth="1"/>
    <col min="15105" max="15105" width="7.140625" customWidth="1"/>
    <col min="15106" max="15106" width="49" customWidth="1"/>
    <col min="15107" max="15107" width="7" customWidth="1"/>
    <col min="15108" max="15108" width="8.140625" customWidth="1"/>
    <col min="15109" max="15110" width="13" customWidth="1"/>
    <col min="15361" max="15361" width="7.140625" customWidth="1"/>
    <col min="15362" max="15362" width="49" customWidth="1"/>
    <col min="15363" max="15363" width="7" customWidth="1"/>
    <col min="15364" max="15364" width="8.140625" customWidth="1"/>
    <col min="15365" max="15366" width="13" customWidth="1"/>
    <col min="15617" max="15617" width="7.140625" customWidth="1"/>
    <col min="15618" max="15618" width="49" customWidth="1"/>
    <col min="15619" max="15619" width="7" customWidth="1"/>
    <col min="15620" max="15620" width="8.140625" customWidth="1"/>
    <col min="15621" max="15622" width="13" customWidth="1"/>
    <col min="15873" max="15873" width="7.140625" customWidth="1"/>
    <col min="15874" max="15874" width="49" customWidth="1"/>
    <col min="15875" max="15875" width="7" customWidth="1"/>
    <col min="15876" max="15876" width="8.140625" customWidth="1"/>
    <col min="15877" max="15878" width="13" customWidth="1"/>
    <col min="16129" max="16129" width="7.140625" customWidth="1"/>
    <col min="16130" max="16130" width="49" customWidth="1"/>
    <col min="16131" max="16131" width="7" customWidth="1"/>
    <col min="16132" max="16132" width="8.140625" customWidth="1"/>
    <col min="16133" max="16134" width="13" customWidth="1"/>
  </cols>
  <sheetData>
    <row r="1" spans="1:6" x14ac:dyDescent="0.25">
      <c r="B1" s="41" t="s">
        <v>108</v>
      </c>
    </row>
    <row r="3" spans="1:6" x14ac:dyDescent="0.25">
      <c r="B3" s="41" t="s">
        <v>109</v>
      </c>
    </row>
    <row r="5" spans="1:6" x14ac:dyDescent="0.25">
      <c r="B5" s="41" t="s">
        <v>110</v>
      </c>
    </row>
    <row r="7" spans="1:6" x14ac:dyDescent="0.25">
      <c r="A7" s="3" t="s">
        <v>0</v>
      </c>
      <c r="B7" s="30" t="s">
        <v>1</v>
      </c>
      <c r="C7" s="5" t="s">
        <v>2</v>
      </c>
      <c r="D7" s="5" t="s">
        <v>3</v>
      </c>
      <c r="E7" s="5" t="s">
        <v>4</v>
      </c>
      <c r="F7" s="5" t="s">
        <v>5</v>
      </c>
    </row>
    <row r="9" spans="1:6" x14ac:dyDescent="0.25">
      <c r="A9" s="64" t="str">
        <f>1&amp;"."</f>
        <v>1.</v>
      </c>
      <c r="B9" s="98" t="s">
        <v>6</v>
      </c>
      <c r="C9" s="99"/>
      <c r="D9" s="99"/>
      <c r="E9" s="99"/>
      <c r="F9" s="100"/>
    </row>
    <row r="10" spans="1:6" x14ac:dyDescent="0.25">
      <c r="A10" s="87"/>
      <c r="B10" s="87"/>
      <c r="C10" s="87"/>
      <c r="D10" s="87"/>
      <c r="E10" s="87"/>
      <c r="F10" s="87"/>
    </row>
    <row r="11" spans="1:6" x14ac:dyDescent="0.25">
      <c r="A11" s="64" t="s">
        <v>7</v>
      </c>
      <c r="B11" s="98" t="s">
        <v>8</v>
      </c>
      <c r="C11" s="99"/>
      <c r="D11" s="99"/>
      <c r="E11" s="99"/>
      <c r="F11" s="100"/>
    </row>
    <row r="12" spans="1:6" x14ac:dyDescent="0.25">
      <c r="A12" s="87"/>
      <c r="B12" s="87"/>
      <c r="C12" s="87"/>
      <c r="D12" s="87"/>
      <c r="E12" s="87"/>
      <c r="F12" s="87"/>
    </row>
    <row r="13" spans="1:6" ht="27.75" customHeight="1" x14ac:dyDescent="0.25">
      <c r="A13" s="86" t="s">
        <v>9</v>
      </c>
      <c r="B13" s="31" t="s">
        <v>119</v>
      </c>
      <c r="C13" s="86" t="s">
        <v>10</v>
      </c>
      <c r="D13" s="86">
        <v>8</v>
      </c>
      <c r="E13" s="89"/>
      <c r="F13" s="89">
        <f>D13*E13</f>
        <v>0</v>
      </c>
    </row>
    <row r="14" spans="1:6" ht="25.5" x14ac:dyDescent="0.25">
      <c r="A14" s="87"/>
      <c r="B14" s="31" t="s">
        <v>118</v>
      </c>
      <c r="C14" s="87"/>
      <c r="D14" s="87"/>
      <c r="E14" s="90"/>
      <c r="F14" s="90"/>
    </row>
    <row r="15" spans="1:6" x14ac:dyDescent="0.25">
      <c r="A15" s="87"/>
      <c r="B15" s="41" t="s">
        <v>128</v>
      </c>
      <c r="C15" s="87"/>
      <c r="D15" s="87"/>
      <c r="E15" s="90"/>
      <c r="F15" s="90"/>
    </row>
    <row r="16" spans="1:6" ht="25.5" x14ac:dyDescent="0.25">
      <c r="A16" s="87"/>
      <c r="B16" s="31" t="s">
        <v>120</v>
      </c>
      <c r="C16" s="87"/>
      <c r="D16" s="87"/>
      <c r="E16" s="90"/>
      <c r="F16" s="90"/>
    </row>
    <row r="17" spans="1:6" ht="25.5" x14ac:dyDescent="0.25">
      <c r="A17" s="87"/>
      <c r="B17" s="31" t="s">
        <v>11</v>
      </c>
      <c r="C17" s="87"/>
      <c r="D17" s="87"/>
      <c r="E17" s="90"/>
      <c r="F17" s="90"/>
    </row>
    <row r="18" spans="1:6" ht="15" customHeight="1" x14ac:dyDescent="0.25">
      <c r="A18" s="87"/>
      <c r="B18" s="31" t="s">
        <v>167</v>
      </c>
      <c r="C18" s="87"/>
      <c r="D18" s="87"/>
      <c r="E18" s="90"/>
      <c r="F18" s="90"/>
    </row>
    <row r="19" spans="1:6" ht="15.75" customHeight="1" x14ac:dyDescent="0.25">
      <c r="A19" s="87"/>
      <c r="B19" s="31" t="s">
        <v>127</v>
      </c>
      <c r="C19" s="87"/>
      <c r="D19" s="87"/>
      <c r="E19" s="90"/>
      <c r="F19" s="90"/>
    </row>
    <row r="20" spans="1:6" x14ac:dyDescent="0.25">
      <c r="A20" s="87"/>
      <c r="B20" s="31" t="s">
        <v>122</v>
      </c>
      <c r="C20" s="87"/>
      <c r="D20" s="87"/>
      <c r="E20" s="90"/>
      <c r="F20" s="90"/>
    </row>
    <row r="21" spans="1:6" x14ac:dyDescent="0.25">
      <c r="A21" s="87"/>
      <c r="B21" s="31" t="s">
        <v>121</v>
      </c>
      <c r="C21" s="87"/>
      <c r="D21" s="87"/>
      <c r="E21" s="90"/>
      <c r="F21" s="90"/>
    </row>
    <row r="22" spans="1:6" x14ac:dyDescent="0.25">
      <c r="A22" s="87"/>
      <c r="B22" s="31" t="s">
        <v>26</v>
      </c>
      <c r="C22" s="87"/>
      <c r="D22" s="87"/>
      <c r="E22" s="90"/>
      <c r="F22" s="90"/>
    </row>
    <row r="23" spans="1:6" x14ac:dyDescent="0.25">
      <c r="A23" s="87"/>
      <c r="B23" s="31" t="s">
        <v>123</v>
      </c>
      <c r="C23" s="87"/>
      <c r="D23" s="87"/>
      <c r="E23" s="90"/>
      <c r="F23" s="90"/>
    </row>
    <row r="24" spans="1:6" x14ac:dyDescent="0.25">
      <c r="A24" s="87"/>
      <c r="B24" s="31" t="s">
        <v>124</v>
      </c>
      <c r="C24" s="87"/>
      <c r="D24" s="87"/>
      <c r="E24" s="90"/>
      <c r="F24" s="90"/>
    </row>
    <row r="25" spans="1:6" ht="25.5" x14ac:dyDescent="0.25">
      <c r="A25" s="87"/>
      <c r="B25" s="31" t="s">
        <v>125</v>
      </c>
      <c r="C25" s="87"/>
      <c r="D25" s="87"/>
      <c r="E25" s="90"/>
      <c r="F25" s="90"/>
    </row>
    <row r="26" spans="1:6" x14ac:dyDescent="0.25">
      <c r="A26" s="87"/>
      <c r="B26" s="31" t="s">
        <v>14</v>
      </c>
      <c r="C26" s="87"/>
      <c r="D26" s="87"/>
      <c r="E26" s="90"/>
      <c r="F26" s="90"/>
    </row>
    <row r="27" spans="1:6" ht="25.5" x14ac:dyDescent="0.25">
      <c r="A27" s="87"/>
      <c r="B27" s="31" t="s">
        <v>15</v>
      </c>
      <c r="C27" s="87"/>
      <c r="D27" s="87"/>
      <c r="E27" s="90"/>
      <c r="F27" s="90"/>
    </row>
    <row r="28" spans="1:6" ht="25.5" x14ac:dyDescent="0.25">
      <c r="A28" s="87"/>
      <c r="B28" s="31" t="s">
        <v>16</v>
      </c>
      <c r="C28" s="87"/>
      <c r="D28" s="87"/>
      <c r="E28" s="90"/>
      <c r="F28" s="90"/>
    </row>
    <row r="29" spans="1:6" ht="25.5" x14ac:dyDescent="0.25">
      <c r="A29" s="87"/>
      <c r="B29" s="32" t="s">
        <v>17</v>
      </c>
      <c r="C29" s="87"/>
      <c r="D29" s="87"/>
      <c r="E29" s="90"/>
      <c r="F29" s="90"/>
    </row>
    <row r="30" spans="1:6" ht="25.5" x14ac:dyDescent="0.25">
      <c r="A30" s="87"/>
      <c r="B30" s="31" t="s">
        <v>126</v>
      </c>
      <c r="C30" s="87"/>
      <c r="D30" s="87"/>
      <c r="E30" s="90"/>
      <c r="F30" s="90"/>
    </row>
    <row r="31" spans="1:6" ht="25.5" x14ac:dyDescent="0.25">
      <c r="A31" s="88"/>
      <c r="B31" s="31" t="s">
        <v>130</v>
      </c>
      <c r="C31" s="88"/>
      <c r="D31" s="88"/>
      <c r="E31" s="91"/>
      <c r="F31" s="91"/>
    </row>
    <row r="32" spans="1:6" x14ac:dyDescent="0.25">
      <c r="A32" s="92"/>
      <c r="B32" s="93"/>
      <c r="C32" s="93"/>
      <c r="D32" s="93"/>
      <c r="E32" s="93"/>
      <c r="F32" s="94"/>
    </row>
    <row r="33" spans="1:6" ht="29.25" customHeight="1" x14ac:dyDescent="0.25">
      <c r="A33" s="88" t="s">
        <v>18</v>
      </c>
      <c r="B33" s="31" t="s">
        <v>132</v>
      </c>
      <c r="C33" s="87" t="s">
        <v>10</v>
      </c>
      <c r="D33" s="87">
        <v>6</v>
      </c>
      <c r="E33" s="90"/>
      <c r="F33" s="90">
        <f>D33*E33</f>
        <v>0</v>
      </c>
    </row>
    <row r="34" spans="1:6" ht="25.5" x14ac:dyDescent="0.25">
      <c r="A34" s="97"/>
      <c r="B34" s="31" t="s">
        <v>133</v>
      </c>
      <c r="C34" s="87"/>
      <c r="D34" s="87"/>
      <c r="E34" s="90"/>
      <c r="F34" s="90"/>
    </row>
    <row r="35" spans="1:6" x14ac:dyDescent="0.25">
      <c r="A35" s="97"/>
      <c r="B35" s="81" t="s">
        <v>135</v>
      </c>
      <c r="C35" s="87"/>
      <c r="D35" s="87"/>
      <c r="E35" s="90"/>
      <c r="F35" s="90"/>
    </row>
    <row r="36" spans="1:6" x14ac:dyDescent="0.25">
      <c r="A36" s="97"/>
      <c r="B36" s="31" t="s">
        <v>136</v>
      </c>
      <c r="C36" s="87"/>
      <c r="D36" s="87"/>
      <c r="E36" s="90"/>
      <c r="F36" s="90"/>
    </row>
    <row r="37" spans="1:6" ht="25.5" x14ac:dyDescent="0.25">
      <c r="A37" s="97"/>
      <c r="B37" s="31" t="s">
        <v>11</v>
      </c>
      <c r="C37" s="87"/>
      <c r="D37" s="87"/>
      <c r="E37" s="90"/>
      <c r="F37" s="90"/>
    </row>
    <row r="38" spans="1:6" x14ac:dyDescent="0.25">
      <c r="A38" s="97"/>
      <c r="B38" s="31" t="s">
        <v>146</v>
      </c>
      <c r="C38" s="87"/>
      <c r="D38" s="87"/>
      <c r="E38" s="90"/>
      <c r="F38" s="90"/>
    </row>
    <row r="39" spans="1:6" ht="15.75" customHeight="1" x14ac:dyDescent="0.25">
      <c r="A39" s="97"/>
      <c r="B39" s="31" t="s">
        <v>12</v>
      </c>
      <c r="C39" s="87"/>
      <c r="D39" s="87"/>
      <c r="E39" s="90"/>
      <c r="F39" s="90"/>
    </row>
    <row r="40" spans="1:6" x14ac:dyDescent="0.25">
      <c r="A40" s="97"/>
      <c r="B40" s="31" t="s">
        <v>137</v>
      </c>
      <c r="C40" s="87"/>
      <c r="D40" s="87"/>
      <c r="E40" s="90"/>
      <c r="F40" s="90"/>
    </row>
    <row r="41" spans="1:6" x14ac:dyDescent="0.25">
      <c r="A41" s="97"/>
      <c r="B41" s="31" t="s">
        <v>121</v>
      </c>
      <c r="C41" s="87"/>
      <c r="D41" s="87"/>
      <c r="E41" s="90"/>
      <c r="F41" s="90"/>
    </row>
    <row r="42" spans="1:6" x14ac:dyDescent="0.25">
      <c r="A42" s="97"/>
      <c r="B42" s="31" t="s">
        <v>26</v>
      </c>
      <c r="C42" s="87"/>
      <c r="D42" s="87"/>
      <c r="E42" s="90"/>
      <c r="F42" s="90"/>
    </row>
    <row r="43" spans="1:6" x14ac:dyDescent="0.25">
      <c r="A43" s="97"/>
      <c r="B43" s="31" t="s">
        <v>134</v>
      </c>
      <c r="C43" s="87"/>
      <c r="D43" s="87"/>
      <c r="E43" s="90"/>
      <c r="F43" s="90"/>
    </row>
    <row r="44" spans="1:6" x14ac:dyDescent="0.25">
      <c r="A44" s="97"/>
      <c r="B44" s="31" t="s">
        <v>138</v>
      </c>
      <c r="C44" s="87"/>
      <c r="D44" s="87"/>
      <c r="E44" s="90"/>
      <c r="F44" s="90"/>
    </row>
    <row r="45" spans="1:6" ht="16.5" customHeight="1" x14ac:dyDescent="0.25">
      <c r="A45" s="97"/>
      <c r="B45" s="31" t="s">
        <v>13</v>
      </c>
      <c r="C45" s="87"/>
      <c r="D45" s="87"/>
      <c r="E45" s="90"/>
      <c r="F45" s="90"/>
    </row>
    <row r="46" spans="1:6" x14ac:dyDescent="0.25">
      <c r="A46" s="97"/>
      <c r="B46" s="31" t="s">
        <v>14</v>
      </c>
      <c r="C46" s="87"/>
      <c r="D46" s="87"/>
      <c r="E46" s="90"/>
      <c r="F46" s="90"/>
    </row>
    <row r="47" spans="1:6" ht="25.5" x14ac:dyDescent="0.25">
      <c r="A47" s="97"/>
      <c r="B47" s="31" t="s">
        <v>143</v>
      </c>
      <c r="C47" s="87"/>
      <c r="D47" s="87"/>
      <c r="E47" s="90"/>
      <c r="F47" s="90"/>
    </row>
    <row r="48" spans="1:6" ht="25.5" x14ac:dyDescent="0.25">
      <c r="A48" s="97"/>
      <c r="B48" s="31" t="s">
        <v>140</v>
      </c>
      <c r="C48" s="87"/>
      <c r="D48" s="87"/>
      <c r="E48" s="90"/>
      <c r="F48" s="90"/>
    </row>
    <row r="49" spans="1:6" ht="25.5" x14ac:dyDescent="0.25">
      <c r="A49" s="97"/>
      <c r="B49" s="32" t="s">
        <v>141</v>
      </c>
      <c r="C49" s="87"/>
      <c r="D49" s="87"/>
      <c r="E49" s="90"/>
      <c r="F49" s="90"/>
    </row>
    <row r="50" spans="1:6" ht="25.5" x14ac:dyDescent="0.25">
      <c r="A50" s="97"/>
      <c r="B50" s="31" t="s">
        <v>139</v>
      </c>
      <c r="C50" s="87"/>
      <c r="D50" s="87"/>
      <c r="E50" s="90"/>
      <c r="F50" s="90"/>
    </row>
    <row r="51" spans="1:6" ht="56.25" customHeight="1" x14ac:dyDescent="0.25">
      <c r="A51" s="97"/>
      <c r="B51" s="31" t="s">
        <v>142</v>
      </c>
      <c r="C51" s="87"/>
      <c r="D51" s="87"/>
      <c r="E51" s="90"/>
      <c r="F51" s="90"/>
    </row>
    <row r="52" spans="1:6" x14ac:dyDescent="0.25">
      <c r="A52" s="87"/>
      <c r="B52" s="87"/>
      <c r="C52" s="87"/>
      <c r="D52" s="87"/>
      <c r="E52" s="87"/>
      <c r="F52" s="87"/>
    </row>
    <row r="53" spans="1:6" ht="29.25" customHeight="1" x14ac:dyDescent="0.25">
      <c r="A53" s="95" t="s">
        <v>19</v>
      </c>
      <c r="B53" s="31" t="s">
        <v>132</v>
      </c>
      <c r="C53" s="87" t="s">
        <v>10</v>
      </c>
      <c r="D53" s="87">
        <v>9</v>
      </c>
      <c r="E53" s="90"/>
      <c r="F53" s="90">
        <f>D53*E53</f>
        <v>0</v>
      </c>
    </row>
    <row r="54" spans="1:6" ht="25.5" x14ac:dyDescent="0.25">
      <c r="A54" s="96"/>
      <c r="B54" s="31" t="s">
        <v>133</v>
      </c>
      <c r="C54" s="87"/>
      <c r="D54" s="87"/>
      <c r="E54" s="90"/>
      <c r="F54" s="90"/>
    </row>
    <row r="55" spans="1:6" x14ac:dyDescent="0.25">
      <c r="A55" s="96"/>
      <c r="B55" s="81" t="s">
        <v>135</v>
      </c>
      <c r="C55" s="87"/>
      <c r="D55" s="87"/>
      <c r="E55" s="90"/>
      <c r="F55" s="90"/>
    </row>
    <row r="56" spans="1:6" x14ac:dyDescent="0.25">
      <c r="A56" s="96"/>
      <c r="B56" s="31" t="s">
        <v>136</v>
      </c>
      <c r="C56" s="87"/>
      <c r="D56" s="87"/>
      <c r="E56" s="90"/>
      <c r="F56" s="90"/>
    </row>
    <row r="57" spans="1:6" ht="25.5" x14ac:dyDescent="0.25">
      <c r="A57" s="96"/>
      <c r="B57" s="31" t="s">
        <v>11</v>
      </c>
      <c r="C57" s="87"/>
      <c r="D57" s="87"/>
      <c r="E57" s="90"/>
      <c r="F57" s="90"/>
    </row>
    <row r="58" spans="1:6" x14ac:dyDescent="0.25">
      <c r="A58" s="96"/>
      <c r="B58" s="31" t="s">
        <v>146</v>
      </c>
      <c r="C58" s="87"/>
      <c r="D58" s="87"/>
      <c r="E58" s="90"/>
      <c r="F58" s="90"/>
    </row>
    <row r="59" spans="1:6" x14ac:dyDescent="0.25">
      <c r="A59" s="96"/>
      <c r="B59" s="31" t="s">
        <v>12</v>
      </c>
      <c r="C59" s="87"/>
      <c r="D59" s="87"/>
      <c r="E59" s="90"/>
      <c r="F59" s="90"/>
    </row>
    <row r="60" spans="1:6" x14ac:dyDescent="0.25">
      <c r="A60" s="96"/>
      <c r="B60" s="31" t="s">
        <v>180</v>
      </c>
      <c r="C60" s="87"/>
      <c r="D60" s="87"/>
      <c r="E60" s="90"/>
      <c r="F60" s="90"/>
    </row>
    <row r="61" spans="1:6" x14ac:dyDescent="0.25">
      <c r="A61" s="96"/>
      <c r="B61" s="31" t="s">
        <v>121</v>
      </c>
      <c r="C61" s="87"/>
      <c r="D61" s="87"/>
      <c r="E61" s="90"/>
      <c r="F61" s="90"/>
    </row>
    <row r="62" spans="1:6" x14ac:dyDescent="0.25">
      <c r="A62" s="96"/>
      <c r="B62" s="31" t="s">
        <v>26</v>
      </c>
      <c r="C62" s="87"/>
      <c r="D62" s="87"/>
      <c r="E62" s="90"/>
      <c r="F62" s="90"/>
    </row>
    <row r="63" spans="1:6" x14ac:dyDescent="0.25">
      <c r="A63" s="96"/>
      <c r="B63" s="31" t="s">
        <v>178</v>
      </c>
      <c r="C63" s="87"/>
      <c r="D63" s="87"/>
      <c r="E63" s="90"/>
      <c r="F63" s="90"/>
    </row>
    <row r="64" spans="1:6" x14ac:dyDescent="0.25">
      <c r="A64" s="96"/>
      <c r="B64" s="31" t="s">
        <v>179</v>
      </c>
      <c r="C64" s="87"/>
      <c r="D64" s="87"/>
      <c r="E64" s="90"/>
      <c r="F64" s="90"/>
    </row>
    <row r="65" spans="1:6" ht="15" customHeight="1" x14ac:dyDescent="0.25">
      <c r="A65" s="96"/>
      <c r="B65" s="31" t="s">
        <v>13</v>
      </c>
      <c r="C65" s="87"/>
      <c r="D65" s="87"/>
      <c r="E65" s="90"/>
      <c r="F65" s="90"/>
    </row>
    <row r="66" spans="1:6" x14ac:dyDescent="0.25">
      <c r="A66" s="96"/>
      <c r="B66" s="33" t="s">
        <v>14</v>
      </c>
      <c r="C66" s="87"/>
      <c r="D66" s="87"/>
      <c r="E66" s="90"/>
      <c r="F66" s="90"/>
    </row>
    <row r="67" spans="1:6" ht="25.5" x14ac:dyDescent="0.25">
      <c r="A67" s="96"/>
      <c r="B67" s="33" t="s">
        <v>143</v>
      </c>
      <c r="C67" s="87"/>
      <c r="D67" s="87"/>
      <c r="E67" s="90"/>
      <c r="F67" s="90"/>
    </row>
    <row r="68" spans="1:6" ht="25.5" x14ac:dyDescent="0.25">
      <c r="A68" s="96"/>
      <c r="B68" s="33" t="s">
        <v>16</v>
      </c>
      <c r="C68" s="87"/>
      <c r="D68" s="87"/>
      <c r="E68" s="90"/>
      <c r="F68" s="90"/>
    </row>
    <row r="69" spans="1:6" ht="25.5" x14ac:dyDescent="0.25">
      <c r="A69" s="96"/>
      <c r="B69" s="34" t="s">
        <v>141</v>
      </c>
      <c r="C69" s="87"/>
      <c r="D69" s="87"/>
      <c r="E69" s="90"/>
      <c r="F69" s="90"/>
    </row>
    <row r="70" spans="1:6" ht="25.5" x14ac:dyDescent="0.25">
      <c r="A70" s="96"/>
      <c r="B70" s="31" t="s">
        <v>139</v>
      </c>
      <c r="C70" s="87"/>
      <c r="D70" s="87"/>
      <c r="E70" s="90"/>
      <c r="F70" s="90"/>
    </row>
    <row r="71" spans="1:6" ht="63.75" x14ac:dyDescent="0.25">
      <c r="A71" s="96"/>
      <c r="B71" s="31" t="s">
        <v>142</v>
      </c>
      <c r="C71" s="88"/>
      <c r="D71" s="88"/>
      <c r="E71" s="91"/>
      <c r="F71" s="91"/>
    </row>
    <row r="72" spans="1:6" x14ac:dyDescent="0.25">
      <c r="A72" s="87"/>
      <c r="B72" s="87"/>
      <c r="C72" s="87"/>
      <c r="D72" s="87"/>
      <c r="E72" s="87"/>
      <c r="F72" s="87"/>
    </row>
    <row r="73" spans="1:6" ht="27" customHeight="1" x14ac:dyDescent="0.25">
      <c r="A73" s="88" t="s">
        <v>20</v>
      </c>
      <c r="B73" s="31" t="s">
        <v>131</v>
      </c>
      <c r="C73" s="87" t="s">
        <v>10</v>
      </c>
      <c r="D73" s="87">
        <v>11</v>
      </c>
      <c r="E73" s="90"/>
      <c r="F73" s="90">
        <f>D73*E73</f>
        <v>0</v>
      </c>
    </row>
    <row r="74" spans="1:6" ht="25.5" x14ac:dyDescent="0.25">
      <c r="A74" s="97"/>
      <c r="B74" s="31" t="s">
        <v>133</v>
      </c>
      <c r="C74" s="87"/>
      <c r="D74" s="87"/>
      <c r="E74" s="90"/>
      <c r="F74" s="90"/>
    </row>
    <row r="75" spans="1:6" x14ac:dyDescent="0.25">
      <c r="A75" s="97"/>
      <c r="B75" s="81" t="s">
        <v>148</v>
      </c>
      <c r="C75" s="87"/>
      <c r="D75" s="87"/>
      <c r="E75" s="90"/>
      <c r="F75" s="90"/>
    </row>
    <row r="76" spans="1:6" x14ac:dyDescent="0.25">
      <c r="A76" s="97"/>
      <c r="B76" s="31" t="s">
        <v>136</v>
      </c>
      <c r="C76" s="87"/>
      <c r="D76" s="87"/>
      <c r="E76" s="90"/>
      <c r="F76" s="90"/>
    </row>
    <row r="77" spans="1:6" ht="25.5" x14ac:dyDescent="0.25">
      <c r="A77" s="97"/>
      <c r="B77" s="31" t="s">
        <v>11</v>
      </c>
      <c r="C77" s="87"/>
      <c r="D77" s="87"/>
      <c r="E77" s="90"/>
      <c r="F77" s="90"/>
    </row>
    <row r="78" spans="1:6" x14ac:dyDescent="0.25">
      <c r="A78" s="97"/>
      <c r="B78" s="31" t="s">
        <v>146</v>
      </c>
      <c r="C78" s="87"/>
      <c r="D78" s="87"/>
      <c r="E78" s="90"/>
      <c r="F78" s="90"/>
    </row>
    <row r="79" spans="1:6" x14ac:dyDescent="0.25">
      <c r="A79" s="97"/>
      <c r="B79" s="31" t="s">
        <v>12</v>
      </c>
      <c r="C79" s="87"/>
      <c r="D79" s="87"/>
      <c r="E79" s="90"/>
      <c r="F79" s="90"/>
    </row>
    <row r="80" spans="1:6" x14ac:dyDescent="0.25">
      <c r="A80" s="97"/>
      <c r="B80" s="31" t="s">
        <v>144</v>
      </c>
      <c r="C80" s="87"/>
      <c r="D80" s="87"/>
      <c r="E80" s="90"/>
      <c r="F80" s="90"/>
    </row>
    <row r="81" spans="1:6" x14ac:dyDescent="0.25">
      <c r="A81" s="97"/>
      <c r="B81" s="31" t="s">
        <v>121</v>
      </c>
      <c r="C81" s="87"/>
      <c r="D81" s="87"/>
      <c r="E81" s="90"/>
      <c r="F81" s="90"/>
    </row>
    <row r="82" spans="1:6" x14ac:dyDescent="0.25">
      <c r="A82" s="97"/>
      <c r="B82" s="31" t="s">
        <v>26</v>
      </c>
      <c r="C82" s="87"/>
      <c r="D82" s="87"/>
      <c r="E82" s="90"/>
      <c r="F82" s="90"/>
    </row>
    <row r="83" spans="1:6" x14ac:dyDescent="0.25">
      <c r="A83" s="97"/>
      <c r="B83" s="31" t="s">
        <v>145</v>
      </c>
      <c r="C83" s="87"/>
      <c r="D83" s="87"/>
      <c r="E83" s="90"/>
      <c r="F83" s="90"/>
    </row>
    <row r="84" spans="1:6" x14ac:dyDescent="0.25">
      <c r="A84" s="97"/>
      <c r="B84" s="31" t="s">
        <v>147</v>
      </c>
      <c r="C84" s="87"/>
      <c r="D84" s="87"/>
      <c r="E84" s="90"/>
      <c r="F84" s="90"/>
    </row>
    <row r="85" spans="1:6" ht="15" customHeight="1" x14ac:dyDescent="0.25">
      <c r="A85" s="97"/>
      <c r="B85" s="31" t="s">
        <v>13</v>
      </c>
      <c r="C85" s="87"/>
      <c r="D85" s="87"/>
      <c r="E85" s="90"/>
      <c r="F85" s="90"/>
    </row>
    <row r="86" spans="1:6" x14ac:dyDescent="0.25">
      <c r="A86" s="97"/>
      <c r="B86" s="33" t="s">
        <v>14</v>
      </c>
      <c r="C86" s="87"/>
      <c r="D86" s="87"/>
      <c r="E86" s="90"/>
      <c r="F86" s="90"/>
    </row>
    <row r="87" spans="1:6" ht="25.5" x14ac:dyDescent="0.25">
      <c r="A87" s="97"/>
      <c r="B87" s="33" t="s">
        <v>143</v>
      </c>
      <c r="C87" s="87"/>
      <c r="D87" s="87"/>
      <c r="E87" s="90"/>
      <c r="F87" s="90"/>
    </row>
    <row r="88" spans="1:6" ht="25.5" x14ac:dyDescent="0.25">
      <c r="A88" s="97"/>
      <c r="B88" s="33" t="s">
        <v>140</v>
      </c>
      <c r="C88" s="87"/>
      <c r="D88" s="87"/>
      <c r="E88" s="90"/>
      <c r="F88" s="90"/>
    </row>
    <row r="89" spans="1:6" ht="25.5" x14ac:dyDescent="0.25">
      <c r="A89" s="97"/>
      <c r="B89" s="34" t="s">
        <v>141</v>
      </c>
      <c r="C89" s="87"/>
      <c r="D89" s="87"/>
      <c r="E89" s="90"/>
      <c r="F89" s="90"/>
    </row>
    <row r="90" spans="1:6" ht="25.5" x14ac:dyDescent="0.25">
      <c r="A90" s="97"/>
      <c r="B90" s="31" t="s">
        <v>139</v>
      </c>
      <c r="C90" s="87"/>
      <c r="D90" s="87"/>
      <c r="E90" s="90"/>
      <c r="F90" s="90"/>
    </row>
    <row r="91" spans="1:6" ht="63.75" x14ac:dyDescent="0.25">
      <c r="A91" s="97"/>
      <c r="B91" s="31" t="s">
        <v>142</v>
      </c>
      <c r="C91" s="87"/>
      <c r="D91" s="87"/>
      <c r="E91" s="90"/>
      <c r="F91" s="90"/>
    </row>
    <row r="92" spans="1:6" x14ac:dyDescent="0.25">
      <c r="A92" s="87"/>
      <c r="B92" s="87"/>
      <c r="C92" s="87"/>
      <c r="D92" s="87"/>
      <c r="E92" s="87"/>
      <c r="F92" s="87"/>
    </row>
    <row r="93" spans="1:6" ht="25.5" x14ac:dyDescent="0.25">
      <c r="A93" s="88" t="s">
        <v>21</v>
      </c>
      <c r="B93" s="31" t="s">
        <v>150</v>
      </c>
      <c r="C93" s="87" t="s">
        <v>10</v>
      </c>
      <c r="D93" s="87">
        <v>10</v>
      </c>
      <c r="E93" s="90"/>
      <c r="F93" s="90">
        <f>D93*E93</f>
        <v>0</v>
      </c>
    </row>
    <row r="94" spans="1:6" ht="25.5" x14ac:dyDescent="0.25">
      <c r="A94" s="97"/>
      <c r="B94" s="31" t="s">
        <v>118</v>
      </c>
      <c r="C94" s="87"/>
      <c r="D94" s="87"/>
      <c r="E94" s="90"/>
      <c r="F94" s="90"/>
    </row>
    <row r="95" spans="1:6" x14ac:dyDescent="0.25">
      <c r="A95" s="97"/>
      <c r="B95" s="81" t="s">
        <v>149</v>
      </c>
      <c r="C95" s="87"/>
      <c r="D95" s="87"/>
      <c r="E95" s="90"/>
      <c r="F95" s="90"/>
    </row>
    <row r="96" spans="1:6" ht="16.5" customHeight="1" x14ac:dyDescent="0.25">
      <c r="A96" s="97"/>
      <c r="B96" s="31" t="s">
        <v>155</v>
      </c>
      <c r="C96" s="87"/>
      <c r="D96" s="87"/>
      <c r="E96" s="90"/>
      <c r="F96" s="90"/>
    </row>
    <row r="97" spans="1:6" ht="25.5" x14ac:dyDescent="0.25">
      <c r="A97" s="97"/>
      <c r="B97" s="31" t="s">
        <v>11</v>
      </c>
      <c r="C97" s="87"/>
      <c r="D97" s="87"/>
      <c r="E97" s="90"/>
      <c r="F97" s="90"/>
    </row>
    <row r="98" spans="1:6" x14ac:dyDescent="0.25">
      <c r="A98" s="97"/>
      <c r="B98" s="31" t="s">
        <v>129</v>
      </c>
      <c r="C98" s="87"/>
      <c r="D98" s="87"/>
      <c r="E98" s="90"/>
      <c r="F98" s="90"/>
    </row>
    <row r="99" spans="1:6" ht="15" customHeight="1" x14ac:dyDescent="0.25">
      <c r="A99" s="97"/>
      <c r="B99" s="31" t="s">
        <v>151</v>
      </c>
      <c r="C99" s="87"/>
      <c r="D99" s="87"/>
      <c r="E99" s="90"/>
      <c r="F99" s="90"/>
    </row>
    <row r="100" spans="1:6" x14ac:dyDescent="0.25">
      <c r="A100" s="97"/>
      <c r="B100" s="31" t="s">
        <v>152</v>
      </c>
      <c r="C100" s="87"/>
      <c r="D100" s="87"/>
      <c r="E100" s="90"/>
      <c r="F100" s="90"/>
    </row>
    <row r="101" spans="1:6" x14ac:dyDescent="0.25">
      <c r="A101" s="97"/>
      <c r="B101" s="31" t="s">
        <v>121</v>
      </c>
      <c r="C101" s="87"/>
      <c r="D101" s="87"/>
      <c r="E101" s="90"/>
      <c r="F101" s="90"/>
    </row>
    <row r="102" spans="1:6" x14ac:dyDescent="0.25">
      <c r="A102" s="97"/>
      <c r="B102" s="31" t="s">
        <v>26</v>
      </c>
      <c r="C102" s="87"/>
      <c r="D102" s="87"/>
      <c r="E102" s="90"/>
      <c r="F102" s="90"/>
    </row>
    <row r="103" spans="1:6" x14ac:dyDescent="0.25">
      <c r="A103" s="97"/>
      <c r="B103" s="31" t="s">
        <v>153</v>
      </c>
      <c r="C103" s="87"/>
      <c r="D103" s="87"/>
      <c r="E103" s="90"/>
      <c r="F103" s="90"/>
    </row>
    <row r="104" spans="1:6" x14ac:dyDescent="0.25">
      <c r="A104" s="97"/>
      <c r="B104" s="31" t="s">
        <v>154</v>
      </c>
      <c r="C104" s="87"/>
      <c r="D104" s="87"/>
      <c r="E104" s="90"/>
      <c r="F104" s="90"/>
    </row>
    <row r="105" spans="1:6" ht="15.75" customHeight="1" x14ac:dyDescent="0.25">
      <c r="A105" s="97"/>
      <c r="B105" s="31" t="s">
        <v>13</v>
      </c>
      <c r="C105" s="87"/>
      <c r="D105" s="87"/>
      <c r="E105" s="90"/>
      <c r="F105" s="90"/>
    </row>
    <row r="106" spans="1:6" x14ac:dyDescent="0.25">
      <c r="A106" s="97"/>
      <c r="B106" s="33" t="s">
        <v>14</v>
      </c>
      <c r="C106" s="87"/>
      <c r="D106" s="87"/>
      <c r="E106" s="90"/>
      <c r="F106" s="90"/>
    </row>
    <row r="107" spans="1:6" ht="25.5" x14ac:dyDescent="0.25">
      <c r="A107" s="97"/>
      <c r="B107" s="33" t="s">
        <v>15</v>
      </c>
      <c r="C107" s="87"/>
      <c r="D107" s="87"/>
      <c r="E107" s="90"/>
      <c r="F107" s="90"/>
    </row>
    <row r="108" spans="1:6" ht="25.5" x14ac:dyDescent="0.25">
      <c r="A108" s="97"/>
      <c r="B108" s="33" t="s">
        <v>16</v>
      </c>
      <c r="C108" s="87"/>
      <c r="D108" s="87"/>
      <c r="E108" s="90"/>
      <c r="F108" s="90"/>
    </row>
    <row r="109" spans="1:6" ht="25.5" x14ac:dyDescent="0.25">
      <c r="A109" s="97"/>
      <c r="B109" s="34" t="s">
        <v>17</v>
      </c>
      <c r="C109" s="87"/>
      <c r="D109" s="87"/>
      <c r="E109" s="90"/>
      <c r="F109" s="90"/>
    </row>
    <row r="110" spans="1:6" ht="25.5" x14ac:dyDescent="0.25">
      <c r="A110" s="97"/>
      <c r="B110" s="31" t="s">
        <v>156</v>
      </c>
      <c r="C110" s="88"/>
      <c r="D110" s="88"/>
      <c r="E110" s="91"/>
      <c r="F110" s="91"/>
    </row>
    <row r="111" spans="1:6" ht="54" customHeight="1" x14ac:dyDescent="0.25">
      <c r="A111" s="97"/>
      <c r="B111" s="33" t="s">
        <v>162</v>
      </c>
      <c r="C111" s="88"/>
      <c r="D111" s="88"/>
      <c r="E111" s="91"/>
      <c r="F111" s="91"/>
    </row>
    <row r="112" spans="1:6" x14ac:dyDescent="0.25">
      <c r="A112" s="87"/>
      <c r="B112" s="87"/>
      <c r="C112" s="87"/>
      <c r="D112" s="87"/>
      <c r="E112" s="87"/>
      <c r="F112" s="87"/>
    </row>
    <row r="113" spans="1:6" ht="29.25" customHeight="1" x14ac:dyDescent="0.25">
      <c r="A113" s="88" t="s">
        <v>22</v>
      </c>
      <c r="B113" s="31" t="s">
        <v>131</v>
      </c>
      <c r="C113" s="87" t="s">
        <v>10</v>
      </c>
      <c r="D113" s="87">
        <v>4</v>
      </c>
      <c r="E113" s="90"/>
      <c r="F113" s="90">
        <f>D113*E113</f>
        <v>0</v>
      </c>
    </row>
    <row r="114" spans="1:6" ht="25.5" x14ac:dyDescent="0.25">
      <c r="A114" s="97"/>
      <c r="B114" s="31" t="s">
        <v>133</v>
      </c>
      <c r="C114" s="87"/>
      <c r="D114" s="87"/>
      <c r="E114" s="90"/>
      <c r="F114" s="90"/>
    </row>
    <row r="115" spans="1:6" x14ac:dyDescent="0.25">
      <c r="A115" s="97"/>
      <c r="B115" s="81" t="s">
        <v>148</v>
      </c>
      <c r="C115" s="87"/>
      <c r="D115" s="87"/>
      <c r="E115" s="90"/>
      <c r="F115" s="90"/>
    </row>
    <row r="116" spans="1:6" x14ac:dyDescent="0.25">
      <c r="A116" s="97"/>
      <c r="B116" s="31" t="s">
        <v>136</v>
      </c>
      <c r="C116" s="87"/>
      <c r="D116" s="87"/>
      <c r="E116" s="90"/>
      <c r="F116" s="90"/>
    </row>
    <row r="117" spans="1:6" ht="25.5" x14ac:dyDescent="0.25">
      <c r="A117" s="97"/>
      <c r="B117" s="31" t="s">
        <v>11</v>
      </c>
      <c r="C117" s="87"/>
      <c r="D117" s="87"/>
      <c r="E117" s="90"/>
      <c r="F117" s="90"/>
    </row>
    <row r="118" spans="1:6" x14ac:dyDescent="0.25">
      <c r="A118" s="97"/>
      <c r="B118" s="31" t="s">
        <v>146</v>
      </c>
      <c r="C118" s="87"/>
      <c r="D118" s="87"/>
      <c r="E118" s="90"/>
      <c r="F118" s="90"/>
    </row>
    <row r="119" spans="1:6" x14ac:dyDescent="0.25">
      <c r="A119" s="97"/>
      <c r="B119" s="31" t="s">
        <v>12</v>
      </c>
      <c r="C119" s="87"/>
      <c r="D119" s="87"/>
      <c r="E119" s="90"/>
      <c r="F119" s="90"/>
    </row>
    <row r="120" spans="1:6" x14ac:dyDescent="0.25">
      <c r="A120" s="97"/>
      <c r="B120" s="31" t="s">
        <v>137</v>
      </c>
      <c r="C120" s="87"/>
      <c r="D120" s="87"/>
      <c r="E120" s="90"/>
      <c r="F120" s="90"/>
    </row>
    <row r="121" spans="1:6" x14ac:dyDescent="0.25">
      <c r="A121" s="97"/>
      <c r="B121" s="31" t="s">
        <v>121</v>
      </c>
      <c r="C121" s="87"/>
      <c r="D121" s="87"/>
      <c r="E121" s="90"/>
      <c r="F121" s="90"/>
    </row>
    <row r="122" spans="1:6" x14ac:dyDescent="0.25">
      <c r="A122" s="97"/>
      <c r="B122" s="31" t="s">
        <v>26</v>
      </c>
      <c r="C122" s="87"/>
      <c r="D122" s="87"/>
      <c r="E122" s="90"/>
      <c r="F122" s="90"/>
    </row>
    <row r="123" spans="1:6" x14ac:dyDescent="0.25">
      <c r="A123" s="97"/>
      <c r="B123" s="31" t="s">
        <v>157</v>
      </c>
      <c r="C123" s="87"/>
      <c r="D123" s="87"/>
      <c r="E123" s="90"/>
      <c r="F123" s="90"/>
    </row>
    <row r="124" spans="1:6" x14ac:dyDescent="0.25">
      <c r="A124" s="97"/>
      <c r="B124" s="31" t="s">
        <v>158</v>
      </c>
      <c r="C124" s="87"/>
      <c r="D124" s="87"/>
      <c r="E124" s="90"/>
      <c r="F124" s="90"/>
    </row>
    <row r="125" spans="1:6" ht="15.75" customHeight="1" x14ac:dyDescent="0.25">
      <c r="A125" s="97"/>
      <c r="B125" s="31" t="s">
        <v>13</v>
      </c>
      <c r="C125" s="87"/>
      <c r="D125" s="87"/>
      <c r="E125" s="90"/>
      <c r="F125" s="90"/>
    </row>
    <row r="126" spans="1:6" x14ac:dyDescent="0.25">
      <c r="A126" s="97"/>
      <c r="B126" s="33" t="s">
        <v>14</v>
      </c>
      <c r="C126" s="87"/>
      <c r="D126" s="87"/>
      <c r="E126" s="90"/>
      <c r="F126" s="90"/>
    </row>
    <row r="127" spans="1:6" ht="25.5" x14ac:dyDescent="0.25">
      <c r="A127" s="97"/>
      <c r="B127" s="33" t="s">
        <v>143</v>
      </c>
      <c r="C127" s="87"/>
      <c r="D127" s="87"/>
      <c r="E127" s="90"/>
      <c r="F127" s="90"/>
    </row>
    <row r="128" spans="1:6" ht="25.5" x14ac:dyDescent="0.25">
      <c r="A128" s="97"/>
      <c r="B128" s="33" t="s">
        <v>140</v>
      </c>
      <c r="C128" s="87"/>
      <c r="D128" s="87"/>
      <c r="E128" s="90"/>
      <c r="F128" s="90"/>
    </row>
    <row r="129" spans="1:6" ht="25.5" x14ac:dyDescent="0.25">
      <c r="A129" s="97"/>
      <c r="B129" s="34" t="s">
        <v>141</v>
      </c>
      <c r="C129" s="87"/>
      <c r="D129" s="87"/>
      <c r="E129" s="90"/>
      <c r="F129" s="90"/>
    </row>
    <row r="130" spans="1:6" ht="25.5" x14ac:dyDescent="0.25">
      <c r="A130" s="97"/>
      <c r="B130" s="31" t="s">
        <v>139</v>
      </c>
      <c r="C130" s="87"/>
      <c r="D130" s="87"/>
      <c r="E130" s="90"/>
      <c r="F130" s="90"/>
    </row>
    <row r="131" spans="1:6" x14ac:dyDescent="0.25">
      <c r="A131" s="97"/>
      <c r="B131" s="33" t="s">
        <v>161</v>
      </c>
      <c r="C131" s="87"/>
      <c r="D131" s="87"/>
      <c r="E131" s="90"/>
      <c r="F131" s="90"/>
    </row>
    <row r="132" spans="1:6" x14ac:dyDescent="0.25">
      <c r="A132" s="87"/>
      <c r="B132" s="87"/>
      <c r="C132" s="87"/>
      <c r="D132" s="87"/>
      <c r="E132" s="87"/>
      <c r="F132" s="87"/>
    </row>
    <row r="133" spans="1:6" ht="28.5" customHeight="1" x14ac:dyDescent="0.25">
      <c r="A133" s="88" t="s">
        <v>23</v>
      </c>
      <c r="B133" s="31" t="s">
        <v>131</v>
      </c>
      <c r="C133" s="87" t="s">
        <v>10</v>
      </c>
      <c r="D133" s="87">
        <v>5</v>
      </c>
      <c r="E133" s="90"/>
      <c r="F133" s="90">
        <f>D133*E133</f>
        <v>0</v>
      </c>
    </row>
    <row r="134" spans="1:6" ht="25.5" x14ac:dyDescent="0.25">
      <c r="A134" s="97"/>
      <c r="B134" s="31" t="s">
        <v>133</v>
      </c>
      <c r="C134" s="87"/>
      <c r="D134" s="87"/>
      <c r="E134" s="90"/>
      <c r="F134" s="90"/>
    </row>
    <row r="135" spans="1:6" x14ac:dyDescent="0.25">
      <c r="A135" s="97"/>
      <c r="B135" s="81" t="s">
        <v>148</v>
      </c>
      <c r="C135" s="87"/>
      <c r="D135" s="87"/>
      <c r="E135" s="90"/>
      <c r="F135" s="90"/>
    </row>
    <row r="136" spans="1:6" x14ac:dyDescent="0.25">
      <c r="A136" s="97"/>
      <c r="B136" s="31" t="s">
        <v>136</v>
      </c>
      <c r="C136" s="87"/>
      <c r="D136" s="87"/>
      <c r="E136" s="90"/>
      <c r="F136" s="90"/>
    </row>
    <row r="137" spans="1:6" ht="25.5" x14ac:dyDescent="0.25">
      <c r="A137" s="97"/>
      <c r="B137" s="31" t="s">
        <v>11</v>
      </c>
      <c r="C137" s="87"/>
      <c r="D137" s="87"/>
      <c r="E137" s="90"/>
      <c r="F137" s="90"/>
    </row>
    <row r="138" spans="1:6" x14ac:dyDescent="0.25">
      <c r="A138" s="97"/>
      <c r="B138" s="31" t="s">
        <v>146</v>
      </c>
      <c r="C138" s="87"/>
      <c r="D138" s="87"/>
      <c r="E138" s="90"/>
      <c r="F138" s="90"/>
    </row>
    <row r="139" spans="1:6" x14ac:dyDescent="0.25">
      <c r="A139" s="97"/>
      <c r="B139" s="31" t="s">
        <v>12</v>
      </c>
      <c r="C139" s="87"/>
      <c r="D139" s="87"/>
      <c r="E139" s="90"/>
      <c r="F139" s="90"/>
    </row>
    <row r="140" spans="1:6" x14ac:dyDescent="0.25">
      <c r="A140" s="97"/>
      <c r="B140" s="31" t="s">
        <v>159</v>
      </c>
      <c r="C140" s="87"/>
      <c r="D140" s="87"/>
      <c r="E140" s="90"/>
      <c r="F140" s="90"/>
    </row>
    <row r="141" spans="1:6" x14ac:dyDescent="0.25">
      <c r="A141" s="97"/>
      <c r="B141" s="31" t="s">
        <v>121</v>
      </c>
      <c r="C141" s="87"/>
      <c r="D141" s="87"/>
      <c r="E141" s="90"/>
      <c r="F141" s="90"/>
    </row>
    <row r="142" spans="1:6" x14ac:dyDescent="0.25">
      <c r="A142" s="97"/>
      <c r="B142" s="31" t="s">
        <v>26</v>
      </c>
      <c r="C142" s="87"/>
      <c r="D142" s="87"/>
      <c r="E142" s="90"/>
      <c r="F142" s="90"/>
    </row>
    <row r="143" spans="1:6" x14ac:dyDescent="0.25">
      <c r="A143" s="97"/>
      <c r="B143" s="31" t="s">
        <v>145</v>
      </c>
      <c r="C143" s="87"/>
      <c r="D143" s="87"/>
      <c r="E143" s="90"/>
      <c r="F143" s="90"/>
    </row>
    <row r="144" spans="1:6" x14ac:dyDescent="0.25">
      <c r="A144" s="97"/>
      <c r="B144" s="31" t="s">
        <v>160</v>
      </c>
      <c r="C144" s="87"/>
      <c r="D144" s="87"/>
      <c r="E144" s="90"/>
      <c r="F144" s="90"/>
    </row>
    <row r="145" spans="1:6" ht="16.5" customHeight="1" x14ac:dyDescent="0.25">
      <c r="A145" s="97"/>
      <c r="B145" s="31" t="s">
        <v>13</v>
      </c>
      <c r="C145" s="87"/>
      <c r="D145" s="87"/>
      <c r="E145" s="90"/>
      <c r="F145" s="90"/>
    </row>
    <row r="146" spans="1:6" x14ac:dyDescent="0.25">
      <c r="A146" s="97"/>
      <c r="B146" s="33" t="s">
        <v>14</v>
      </c>
      <c r="C146" s="87"/>
      <c r="D146" s="87"/>
      <c r="E146" s="90"/>
      <c r="F146" s="90"/>
    </row>
    <row r="147" spans="1:6" ht="25.5" x14ac:dyDescent="0.25">
      <c r="A147" s="97"/>
      <c r="B147" s="33" t="s">
        <v>143</v>
      </c>
      <c r="C147" s="87"/>
      <c r="D147" s="87"/>
      <c r="E147" s="90"/>
      <c r="F147" s="90"/>
    </row>
    <row r="148" spans="1:6" ht="25.5" x14ac:dyDescent="0.25">
      <c r="A148" s="97"/>
      <c r="B148" s="33" t="s">
        <v>140</v>
      </c>
      <c r="C148" s="87"/>
      <c r="D148" s="87"/>
      <c r="E148" s="90"/>
      <c r="F148" s="90"/>
    </row>
    <row r="149" spans="1:6" ht="25.5" x14ac:dyDescent="0.25">
      <c r="A149" s="97"/>
      <c r="B149" s="34" t="s">
        <v>141</v>
      </c>
      <c r="C149" s="88"/>
      <c r="D149" s="88"/>
      <c r="E149" s="91"/>
      <c r="F149" s="91"/>
    </row>
    <row r="150" spans="1:6" ht="25.5" x14ac:dyDescent="0.25">
      <c r="A150" s="97"/>
      <c r="B150" s="31" t="s">
        <v>139</v>
      </c>
      <c r="C150" s="88"/>
      <c r="D150" s="88"/>
      <c r="E150" s="91"/>
      <c r="F150" s="91"/>
    </row>
    <row r="151" spans="1:6" ht="63.75" x14ac:dyDescent="0.25">
      <c r="A151" s="97"/>
      <c r="B151" s="31" t="s">
        <v>142</v>
      </c>
      <c r="C151" s="88"/>
      <c r="D151" s="88"/>
      <c r="E151" s="91"/>
      <c r="F151" s="91"/>
    </row>
    <row r="152" spans="1:6" x14ac:dyDescent="0.25">
      <c r="A152" s="87"/>
      <c r="B152" s="87"/>
      <c r="C152" s="87"/>
      <c r="D152" s="87"/>
      <c r="E152" s="87"/>
      <c r="F152" s="87"/>
    </row>
    <row r="153" spans="1:6" ht="38.25" x14ac:dyDescent="0.25">
      <c r="A153" s="87" t="s">
        <v>24</v>
      </c>
      <c r="B153" s="33" t="s">
        <v>163</v>
      </c>
      <c r="C153" s="87" t="s">
        <v>10</v>
      </c>
      <c r="D153" s="87">
        <v>39</v>
      </c>
      <c r="E153" s="90"/>
      <c r="F153" s="90">
        <f>D153*E153</f>
        <v>0</v>
      </c>
    </row>
    <row r="154" spans="1:6" ht="25.5" x14ac:dyDescent="0.25">
      <c r="A154" s="87"/>
      <c r="B154" s="31" t="s">
        <v>118</v>
      </c>
      <c r="C154" s="87"/>
      <c r="D154" s="87"/>
      <c r="E154" s="90"/>
      <c r="F154" s="90"/>
    </row>
    <row r="155" spans="1:6" x14ac:dyDescent="0.25">
      <c r="A155" s="87"/>
      <c r="B155" s="81" t="s">
        <v>164</v>
      </c>
      <c r="C155" s="87"/>
      <c r="D155" s="87"/>
      <c r="E155" s="90"/>
      <c r="F155" s="90"/>
    </row>
    <row r="156" spans="1:6" x14ac:dyDescent="0.25">
      <c r="A156" s="87"/>
      <c r="B156" s="31" t="s">
        <v>120</v>
      </c>
      <c r="C156" s="87"/>
      <c r="D156" s="87"/>
      <c r="E156" s="90"/>
      <c r="F156" s="90"/>
    </row>
    <row r="157" spans="1:6" ht="25.5" x14ac:dyDescent="0.25">
      <c r="A157" s="87"/>
      <c r="B157" s="31" t="s">
        <v>171</v>
      </c>
      <c r="C157" s="87"/>
      <c r="D157" s="87"/>
      <c r="E157" s="90"/>
      <c r="F157" s="90"/>
    </row>
    <row r="158" spans="1:6" ht="15" customHeight="1" x14ac:dyDescent="0.25">
      <c r="A158" s="87"/>
      <c r="B158" s="31" t="s">
        <v>166</v>
      </c>
      <c r="C158" s="87"/>
      <c r="D158" s="87"/>
      <c r="E158" s="90"/>
      <c r="F158" s="90"/>
    </row>
    <row r="159" spans="1:6" ht="15" customHeight="1" x14ac:dyDescent="0.25">
      <c r="A159" s="87"/>
      <c r="B159" s="31" t="s">
        <v>165</v>
      </c>
      <c r="C159" s="87"/>
      <c r="D159" s="87"/>
      <c r="E159" s="90"/>
      <c r="F159" s="90"/>
    </row>
    <row r="160" spans="1:6" x14ac:dyDescent="0.25">
      <c r="A160" s="87"/>
      <c r="B160" s="31" t="s">
        <v>168</v>
      </c>
      <c r="C160" s="87"/>
      <c r="D160" s="87"/>
      <c r="E160" s="90"/>
      <c r="F160" s="90"/>
    </row>
    <row r="161" spans="1:6" x14ac:dyDescent="0.25">
      <c r="A161" s="87"/>
      <c r="B161" s="31" t="s">
        <v>121</v>
      </c>
      <c r="C161" s="87"/>
      <c r="D161" s="87"/>
      <c r="E161" s="90"/>
      <c r="F161" s="90"/>
    </row>
    <row r="162" spans="1:6" x14ac:dyDescent="0.25">
      <c r="A162" s="87"/>
      <c r="B162" s="31" t="s">
        <v>26</v>
      </c>
      <c r="C162" s="87"/>
      <c r="D162" s="87"/>
      <c r="E162" s="90"/>
      <c r="F162" s="90"/>
    </row>
    <row r="163" spans="1:6" x14ac:dyDescent="0.25">
      <c r="A163" s="87"/>
      <c r="B163" s="31" t="s">
        <v>169</v>
      </c>
      <c r="C163" s="87"/>
      <c r="D163" s="87"/>
      <c r="E163" s="90"/>
      <c r="F163" s="90"/>
    </row>
    <row r="164" spans="1:6" x14ac:dyDescent="0.25">
      <c r="A164" s="87"/>
      <c r="B164" s="31" t="s">
        <v>170</v>
      </c>
      <c r="C164" s="87"/>
      <c r="D164" s="87"/>
      <c r="E164" s="90"/>
      <c r="F164" s="90"/>
    </row>
    <row r="165" spans="1:6" ht="25.5" x14ac:dyDescent="0.25">
      <c r="A165" s="87"/>
      <c r="B165" s="31" t="s">
        <v>125</v>
      </c>
      <c r="C165" s="87"/>
      <c r="D165" s="87"/>
      <c r="E165" s="90"/>
      <c r="F165" s="90"/>
    </row>
    <row r="166" spans="1:6" ht="25.5" x14ac:dyDescent="0.25">
      <c r="A166" s="87"/>
      <c r="B166" s="33" t="s">
        <v>15</v>
      </c>
      <c r="C166" s="87"/>
      <c r="D166" s="87"/>
      <c r="E166" s="90"/>
      <c r="F166" s="90"/>
    </row>
    <row r="167" spans="1:6" ht="25.5" x14ac:dyDescent="0.25">
      <c r="A167" s="87"/>
      <c r="B167" s="33" t="s">
        <v>16</v>
      </c>
      <c r="C167" s="87"/>
      <c r="D167" s="87"/>
      <c r="E167" s="90"/>
      <c r="F167" s="90"/>
    </row>
    <row r="168" spans="1:6" ht="25.5" x14ac:dyDescent="0.25">
      <c r="A168" s="87"/>
      <c r="B168" s="34" t="s">
        <v>17</v>
      </c>
      <c r="C168" s="87"/>
      <c r="D168" s="87"/>
      <c r="E168" s="90"/>
      <c r="F168" s="90"/>
    </row>
    <row r="169" spans="1:6" ht="63.75" x14ac:dyDescent="0.25">
      <c r="A169" s="87"/>
      <c r="B169" s="33" t="s">
        <v>172</v>
      </c>
      <c r="C169" s="87"/>
      <c r="D169" s="87"/>
      <c r="E169" s="90"/>
      <c r="F169" s="90"/>
    </row>
    <row r="170" spans="1:6" x14ac:dyDescent="0.25">
      <c r="A170" s="87"/>
      <c r="B170" s="87"/>
      <c r="C170" s="87"/>
      <c r="D170" s="87"/>
      <c r="E170" s="87"/>
      <c r="F170" s="87"/>
    </row>
    <row r="171" spans="1:6" ht="38.25" x14ac:dyDescent="0.25">
      <c r="A171" s="87" t="s">
        <v>25</v>
      </c>
      <c r="B171" s="33" t="s">
        <v>173</v>
      </c>
      <c r="C171" s="87" t="s">
        <v>10</v>
      </c>
      <c r="D171" s="87">
        <v>30</v>
      </c>
      <c r="E171" s="90"/>
      <c r="F171" s="90">
        <f>D171*E171</f>
        <v>0</v>
      </c>
    </row>
    <row r="172" spans="1:6" ht="25.5" x14ac:dyDescent="0.25">
      <c r="A172" s="87"/>
      <c r="B172" s="31" t="s">
        <v>118</v>
      </c>
      <c r="C172" s="87"/>
      <c r="D172" s="87"/>
      <c r="E172" s="90"/>
      <c r="F172" s="90"/>
    </row>
    <row r="173" spans="1:6" x14ac:dyDescent="0.25">
      <c r="A173" s="87"/>
      <c r="B173" s="81" t="s">
        <v>164</v>
      </c>
      <c r="C173" s="87"/>
      <c r="D173" s="87"/>
      <c r="E173" s="90"/>
      <c r="F173" s="90"/>
    </row>
    <row r="174" spans="1:6" ht="15" customHeight="1" x14ac:dyDescent="0.25">
      <c r="A174" s="87"/>
      <c r="B174" s="31" t="s">
        <v>120</v>
      </c>
      <c r="C174" s="87"/>
      <c r="D174" s="87"/>
      <c r="E174" s="90"/>
      <c r="F174" s="90"/>
    </row>
    <row r="175" spans="1:6" ht="25.5" x14ac:dyDescent="0.25">
      <c r="A175" s="87"/>
      <c r="B175" s="31" t="s">
        <v>171</v>
      </c>
      <c r="C175" s="87"/>
      <c r="D175" s="87"/>
      <c r="E175" s="90"/>
      <c r="F175" s="90"/>
    </row>
    <row r="176" spans="1:6" ht="15" customHeight="1" x14ac:dyDescent="0.25">
      <c r="A176" s="87"/>
      <c r="B176" s="31" t="s">
        <v>166</v>
      </c>
      <c r="C176" s="87"/>
      <c r="D176" s="87"/>
      <c r="E176" s="90"/>
      <c r="F176" s="90"/>
    </row>
    <row r="177" spans="1:6" ht="15" customHeight="1" x14ac:dyDescent="0.25">
      <c r="A177" s="87"/>
      <c r="B177" s="31" t="s">
        <v>165</v>
      </c>
      <c r="C177" s="87"/>
      <c r="D177" s="87"/>
      <c r="E177" s="90"/>
      <c r="F177" s="90"/>
    </row>
    <row r="178" spans="1:6" x14ac:dyDescent="0.25">
      <c r="A178" s="87"/>
      <c r="B178" s="31" t="s">
        <v>174</v>
      </c>
      <c r="C178" s="87"/>
      <c r="D178" s="87"/>
      <c r="E178" s="90"/>
      <c r="F178" s="90"/>
    </row>
    <row r="179" spans="1:6" x14ac:dyDescent="0.25">
      <c r="A179" s="87"/>
      <c r="B179" s="31" t="s">
        <v>121</v>
      </c>
      <c r="C179" s="87"/>
      <c r="D179" s="87"/>
      <c r="E179" s="90"/>
      <c r="F179" s="90"/>
    </row>
    <row r="180" spans="1:6" x14ac:dyDescent="0.25">
      <c r="A180" s="87"/>
      <c r="B180" s="31" t="s">
        <v>26</v>
      </c>
      <c r="C180" s="87"/>
      <c r="D180" s="87"/>
      <c r="E180" s="90"/>
      <c r="F180" s="90"/>
    </row>
    <row r="181" spans="1:6" x14ac:dyDescent="0.25">
      <c r="A181" s="87"/>
      <c r="B181" s="31" t="s">
        <v>175</v>
      </c>
      <c r="C181" s="87"/>
      <c r="D181" s="87"/>
      <c r="E181" s="90"/>
      <c r="F181" s="90"/>
    </row>
    <row r="182" spans="1:6" x14ac:dyDescent="0.25">
      <c r="A182" s="87"/>
      <c r="B182" s="31" t="s">
        <v>176</v>
      </c>
      <c r="C182" s="87"/>
      <c r="D182" s="87"/>
      <c r="E182" s="90"/>
      <c r="F182" s="90"/>
    </row>
    <row r="183" spans="1:6" ht="25.5" x14ac:dyDescent="0.25">
      <c r="A183" s="87"/>
      <c r="B183" s="31" t="s">
        <v>125</v>
      </c>
      <c r="C183" s="87"/>
      <c r="D183" s="87"/>
      <c r="E183" s="90"/>
      <c r="F183" s="90"/>
    </row>
    <row r="184" spans="1:6" ht="25.5" x14ac:dyDescent="0.25">
      <c r="A184" s="87"/>
      <c r="B184" s="33" t="s">
        <v>15</v>
      </c>
      <c r="C184" s="87"/>
      <c r="D184" s="87"/>
      <c r="E184" s="90"/>
      <c r="F184" s="90"/>
    </row>
    <row r="185" spans="1:6" ht="25.5" x14ac:dyDescent="0.25">
      <c r="A185" s="87"/>
      <c r="B185" s="33" t="s">
        <v>16</v>
      </c>
      <c r="C185" s="87"/>
      <c r="D185" s="87"/>
      <c r="E185" s="90"/>
      <c r="F185" s="90"/>
    </row>
    <row r="186" spans="1:6" ht="25.5" x14ac:dyDescent="0.25">
      <c r="A186" s="87"/>
      <c r="B186" s="34" t="s">
        <v>17</v>
      </c>
      <c r="C186" s="87"/>
      <c r="D186" s="87"/>
      <c r="E186" s="90"/>
      <c r="F186" s="90"/>
    </row>
    <row r="187" spans="1:6" ht="63.75" x14ac:dyDescent="0.25">
      <c r="A187" s="87"/>
      <c r="B187" s="33" t="s">
        <v>172</v>
      </c>
      <c r="C187" s="87"/>
      <c r="D187" s="87"/>
      <c r="E187" s="90"/>
      <c r="F187" s="90"/>
    </row>
    <row r="188" spans="1:6" x14ac:dyDescent="0.25">
      <c r="A188" s="87"/>
      <c r="B188" s="87"/>
      <c r="C188" s="87"/>
      <c r="D188" s="87"/>
      <c r="E188" s="87"/>
      <c r="F188" s="87"/>
    </row>
    <row r="189" spans="1:6" x14ac:dyDescent="0.25">
      <c r="A189" s="64" t="s">
        <v>27</v>
      </c>
      <c r="B189" s="101" t="s">
        <v>28</v>
      </c>
      <c r="C189" s="101"/>
      <c r="D189" s="101"/>
      <c r="E189" s="101"/>
      <c r="F189" s="101"/>
    </row>
    <row r="190" spans="1:6" x14ac:dyDescent="0.25">
      <c r="A190" s="88"/>
      <c r="B190" s="88"/>
      <c r="C190" s="88"/>
      <c r="D190" s="88"/>
      <c r="E190" s="88"/>
      <c r="F190" s="88"/>
    </row>
    <row r="191" spans="1:6" s="21" customFormat="1" x14ac:dyDescent="0.25">
      <c r="A191" s="87" t="s">
        <v>32</v>
      </c>
      <c r="B191" s="45" t="s">
        <v>29</v>
      </c>
      <c r="C191" s="48"/>
      <c r="D191" s="48"/>
      <c r="E191" s="48"/>
      <c r="F191" s="51"/>
    </row>
    <row r="192" spans="1:6" s="21" customFormat="1" x14ac:dyDescent="0.25">
      <c r="A192" s="87"/>
      <c r="B192" s="46" t="s">
        <v>30</v>
      </c>
      <c r="C192" s="49" t="s">
        <v>31</v>
      </c>
      <c r="D192" s="49">
        <v>199</v>
      </c>
      <c r="E192" s="65"/>
      <c r="F192" s="65">
        <f t="shared" ref="F192:F202" si="0">D192*E192</f>
        <v>0</v>
      </c>
    </row>
    <row r="193" spans="1:6" s="21" customFormat="1" x14ac:dyDescent="0.25">
      <c r="A193" s="87"/>
      <c r="B193" s="46"/>
      <c r="C193" s="49"/>
      <c r="D193" s="49"/>
      <c r="E193" s="65"/>
      <c r="F193" s="65"/>
    </row>
    <row r="194" spans="1:6" s="21" customFormat="1" x14ac:dyDescent="0.25">
      <c r="A194" s="87"/>
      <c r="B194" s="46" t="s">
        <v>33</v>
      </c>
      <c r="C194" s="49" t="s">
        <v>31</v>
      </c>
      <c r="D194" s="49">
        <v>258</v>
      </c>
      <c r="E194" s="65"/>
      <c r="F194" s="65">
        <f t="shared" si="0"/>
        <v>0</v>
      </c>
    </row>
    <row r="195" spans="1:6" s="21" customFormat="1" x14ac:dyDescent="0.25">
      <c r="A195" s="87"/>
      <c r="B195" s="46"/>
      <c r="C195" s="49"/>
      <c r="D195" s="49"/>
      <c r="E195" s="65"/>
      <c r="F195" s="65"/>
    </row>
    <row r="196" spans="1:6" x14ac:dyDescent="0.25">
      <c r="A196" s="87"/>
      <c r="B196" s="46" t="s">
        <v>90</v>
      </c>
      <c r="C196" s="49" t="s">
        <v>31</v>
      </c>
      <c r="D196" s="49">
        <v>30</v>
      </c>
      <c r="E196" s="65"/>
      <c r="F196" s="65">
        <f t="shared" si="0"/>
        <v>0</v>
      </c>
    </row>
    <row r="197" spans="1:6" x14ac:dyDescent="0.25">
      <c r="A197" s="87"/>
      <c r="B197" s="46"/>
      <c r="C197" s="49"/>
      <c r="D197" s="49"/>
      <c r="E197" s="65"/>
      <c r="F197" s="65"/>
    </row>
    <row r="198" spans="1:6" x14ac:dyDescent="0.25">
      <c r="A198" s="87"/>
      <c r="B198" s="46" t="s">
        <v>92</v>
      </c>
      <c r="C198" s="49" t="s">
        <v>31</v>
      </c>
      <c r="D198" s="49">
        <v>1160</v>
      </c>
      <c r="E198" s="65"/>
      <c r="F198" s="65">
        <f t="shared" si="0"/>
        <v>0</v>
      </c>
    </row>
    <row r="199" spans="1:6" x14ac:dyDescent="0.25">
      <c r="A199" s="87"/>
      <c r="B199" s="46"/>
      <c r="C199" s="49"/>
      <c r="D199" s="49"/>
      <c r="E199" s="65"/>
      <c r="F199" s="65"/>
    </row>
    <row r="200" spans="1:6" x14ac:dyDescent="0.25">
      <c r="A200" s="87"/>
      <c r="B200" s="46" t="s">
        <v>91</v>
      </c>
      <c r="C200" s="49" t="s">
        <v>31</v>
      </c>
      <c r="D200" s="49">
        <v>300</v>
      </c>
      <c r="E200" s="65"/>
      <c r="F200" s="65">
        <f t="shared" si="0"/>
        <v>0</v>
      </c>
    </row>
    <row r="201" spans="1:6" x14ac:dyDescent="0.25">
      <c r="A201" s="87"/>
      <c r="B201" s="46"/>
      <c r="C201" s="49"/>
      <c r="D201" s="49"/>
      <c r="E201" s="65"/>
      <c r="F201" s="65"/>
    </row>
    <row r="202" spans="1:6" x14ac:dyDescent="0.25">
      <c r="A202" s="87"/>
      <c r="B202" s="47" t="s">
        <v>93</v>
      </c>
      <c r="C202" s="50" t="s">
        <v>31</v>
      </c>
      <c r="D202" s="50">
        <v>140</v>
      </c>
      <c r="E202" s="66"/>
      <c r="F202" s="66">
        <f t="shared" si="0"/>
        <v>0</v>
      </c>
    </row>
    <row r="203" spans="1:6" x14ac:dyDescent="0.25">
      <c r="A203" s="2"/>
      <c r="B203" s="35"/>
      <c r="C203" s="22"/>
      <c r="D203" s="22"/>
      <c r="E203" s="84"/>
      <c r="F203" s="84"/>
    </row>
    <row r="204" spans="1:6" x14ac:dyDescent="0.25">
      <c r="A204" s="2"/>
      <c r="B204" s="35"/>
      <c r="C204" s="22"/>
      <c r="D204" s="22"/>
      <c r="E204" s="84"/>
      <c r="F204" s="84"/>
    </row>
    <row r="205" spans="1:6" x14ac:dyDescent="0.25">
      <c r="A205" s="2"/>
      <c r="B205" s="35"/>
      <c r="C205" s="22"/>
      <c r="D205" s="22"/>
      <c r="E205" s="84"/>
      <c r="F205" s="84"/>
    </row>
    <row r="206" spans="1:6" x14ac:dyDescent="0.25">
      <c r="A206" s="2"/>
      <c r="B206" s="35"/>
      <c r="C206" s="22"/>
      <c r="D206" s="22"/>
      <c r="E206" s="84"/>
      <c r="F206" s="84"/>
    </row>
    <row r="207" spans="1:6" x14ac:dyDescent="0.25">
      <c r="A207" s="2"/>
      <c r="B207" s="35"/>
      <c r="C207" s="22"/>
      <c r="D207" s="22"/>
      <c r="E207" s="84"/>
      <c r="F207" s="84"/>
    </row>
    <row r="208" spans="1:6" x14ac:dyDescent="0.25">
      <c r="A208" s="2"/>
      <c r="B208" s="35"/>
      <c r="C208" s="22"/>
      <c r="D208" s="22"/>
      <c r="E208" s="84"/>
      <c r="F208" s="84"/>
    </row>
    <row r="209" spans="1:6" x14ac:dyDescent="0.25">
      <c r="A209" s="2"/>
      <c r="B209" s="35"/>
      <c r="C209" s="22"/>
      <c r="D209" s="22"/>
      <c r="E209" s="84"/>
      <c r="F209" s="84"/>
    </row>
    <row r="210" spans="1:6" x14ac:dyDescent="0.25">
      <c r="A210" s="2"/>
      <c r="B210" s="35"/>
      <c r="C210" s="22"/>
      <c r="D210" s="22"/>
      <c r="E210" s="84"/>
      <c r="F210" s="84"/>
    </row>
    <row r="211" spans="1:6" x14ac:dyDescent="0.25">
      <c r="A211" s="64" t="s">
        <v>85</v>
      </c>
      <c r="B211" s="131" t="s">
        <v>86</v>
      </c>
      <c r="C211" s="131"/>
      <c r="D211" s="131"/>
      <c r="E211" s="131"/>
      <c r="F211" s="131"/>
    </row>
    <row r="212" spans="1:6" x14ac:dyDescent="0.25">
      <c r="A212" s="87"/>
      <c r="B212" s="87"/>
      <c r="C212" s="87"/>
      <c r="D212" s="87"/>
      <c r="E212" s="87"/>
      <c r="F212" s="87"/>
    </row>
    <row r="213" spans="1:6" ht="259.5" customHeight="1" x14ac:dyDescent="0.25">
      <c r="A213" s="3" t="s">
        <v>34</v>
      </c>
      <c r="B213" s="43" t="s">
        <v>177</v>
      </c>
      <c r="C213" s="42" t="s">
        <v>10</v>
      </c>
      <c r="D213" s="42">
        <v>14</v>
      </c>
      <c r="E213" s="67"/>
      <c r="F213" s="68">
        <f>D213*E213</f>
        <v>0</v>
      </c>
    </row>
    <row r="214" spans="1:6" x14ac:dyDescent="0.25">
      <c r="A214" s="92"/>
      <c r="B214" s="93"/>
      <c r="C214" s="93"/>
      <c r="D214" s="93"/>
      <c r="E214" s="93"/>
      <c r="F214" s="94"/>
    </row>
    <row r="215" spans="1:6" ht="45" x14ac:dyDescent="0.25">
      <c r="A215" s="3" t="s">
        <v>43</v>
      </c>
      <c r="B215" s="44" t="s">
        <v>115</v>
      </c>
      <c r="C215" s="42" t="s">
        <v>10</v>
      </c>
      <c r="D215" s="42">
        <v>3</v>
      </c>
      <c r="E215" s="67"/>
      <c r="F215" s="68">
        <f>D215*E215</f>
        <v>0</v>
      </c>
    </row>
    <row r="216" spans="1:6" x14ac:dyDescent="0.25">
      <c r="A216" s="92"/>
      <c r="B216" s="93"/>
      <c r="C216" s="93"/>
      <c r="D216" s="93"/>
      <c r="E216" s="93"/>
      <c r="F216" s="94"/>
    </row>
    <row r="217" spans="1:6" ht="105.75" customHeight="1" x14ac:dyDescent="0.25">
      <c r="A217" s="3" t="s">
        <v>45</v>
      </c>
      <c r="B217" s="43" t="s">
        <v>116</v>
      </c>
      <c r="C217" s="42" t="s">
        <v>10</v>
      </c>
      <c r="D217" s="42">
        <v>2</v>
      </c>
      <c r="E217" s="67"/>
      <c r="F217" s="68">
        <f>D217*E217</f>
        <v>0</v>
      </c>
    </row>
    <row r="218" spans="1:6" x14ac:dyDescent="0.25">
      <c r="A218" s="92"/>
      <c r="B218" s="93"/>
      <c r="C218" s="93"/>
      <c r="D218" s="93"/>
      <c r="E218" s="93"/>
      <c r="F218" s="94"/>
    </row>
    <row r="219" spans="1:6" s="6" customFormat="1" ht="90" x14ac:dyDescent="0.25">
      <c r="A219" s="108" t="s">
        <v>47</v>
      </c>
      <c r="B219" s="36" t="s">
        <v>35</v>
      </c>
      <c r="C219" s="8"/>
      <c r="D219" s="9"/>
      <c r="E219" s="10"/>
      <c r="F219" s="52"/>
    </row>
    <row r="220" spans="1:6" s="6" customFormat="1" x14ac:dyDescent="0.25">
      <c r="A220" s="108"/>
      <c r="B220" s="7"/>
      <c r="C220" s="11"/>
      <c r="D220" s="12"/>
      <c r="E220" s="13"/>
      <c r="F220" s="53"/>
    </row>
    <row r="221" spans="1:6" s="6" customFormat="1" x14ac:dyDescent="0.25">
      <c r="A221" s="108"/>
      <c r="B221" s="37" t="s">
        <v>36</v>
      </c>
      <c r="C221" s="14" t="s">
        <v>10</v>
      </c>
      <c r="D221" s="12">
        <v>8</v>
      </c>
      <c r="E221" s="69"/>
      <c r="F221" s="68">
        <f>D221*E221</f>
        <v>0</v>
      </c>
    </row>
    <row r="222" spans="1:6" s="6" customFormat="1" x14ac:dyDescent="0.25">
      <c r="A222" s="108"/>
      <c r="B222" s="7"/>
      <c r="C222" s="11"/>
      <c r="D222" s="12"/>
      <c r="E222" s="69"/>
      <c r="F222" s="68"/>
    </row>
    <row r="223" spans="1:6" s="6" customFormat="1" ht="30" x14ac:dyDescent="0.25">
      <c r="A223" s="108"/>
      <c r="B223" s="37" t="s">
        <v>37</v>
      </c>
      <c r="C223" s="14" t="s">
        <v>10</v>
      </c>
      <c r="D223" s="12">
        <v>12</v>
      </c>
      <c r="E223" s="69"/>
      <c r="F223" s="68">
        <f>D223*E223</f>
        <v>0</v>
      </c>
    </row>
    <row r="224" spans="1:6" s="6" customFormat="1" x14ac:dyDescent="0.25">
      <c r="A224" s="108"/>
      <c r="B224" s="37"/>
      <c r="C224" s="14"/>
      <c r="D224" s="12"/>
      <c r="E224" s="69"/>
      <c r="F224" s="68"/>
    </row>
    <row r="225" spans="1:6" s="6" customFormat="1" x14ac:dyDescent="0.25">
      <c r="A225" s="108"/>
      <c r="B225" s="37" t="s">
        <v>38</v>
      </c>
      <c r="C225" s="14" t="s">
        <v>10</v>
      </c>
      <c r="D225" s="12">
        <v>84</v>
      </c>
      <c r="E225" s="69"/>
      <c r="F225" s="68">
        <f>D225*E225</f>
        <v>0</v>
      </c>
    </row>
    <row r="226" spans="1:6" s="6" customFormat="1" x14ac:dyDescent="0.25">
      <c r="A226" s="108"/>
      <c r="B226" s="37"/>
      <c r="C226" s="14"/>
      <c r="D226" s="12"/>
      <c r="E226" s="69"/>
      <c r="F226" s="68"/>
    </row>
    <row r="227" spans="1:6" s="6" customFormat="1" ht="30" x14ac:dyDescent="0.25">
      <c r="A227" s="108"/>
      <c r="B227" s="37" t="s">
        <v>39</v>
      </c>
      <c r="C227" s="14" t="s">
        <v>10</v>
      </c>
      <c r="D227" s="12">
        <v>2</v>
      </c>
      <c r="E227" s="69"/>
      <c r="F227" s="68">
        <f>D227*E227</f>
        <v>0</v>
      </c>
    </row>
    <row r="228" spans="1:6" s="6" customFormat="1" x14ac:dyDescent="0.25">
      <c r="A228" s="108"/>
      <c r="B228" s="37"/>
      <c r="C228" s="14"/>
      <c r="D228" s="12"/>
      <c r="E228" s="69"/>
      <c r="F228" s="68"/>
    </row>
    <row r="229" spans="1:6" s="6" customFormat="1" ht="15.75" customHeight="1" x14ac:dyDescent="0.25">
      <c r="A229" s="108"/>
      <c r="B229" s="37" t="s">
        <v>40</v>
      </c>
      <c r="C229" s="14" t="s">
        <v>10</v>
      </c>
      <c r="D229" s="12">
        <v>10</v>
      </c>
      <c r="E229" s="69"/>
      <c r="F229" s="68">
        <f>D229*E229</f>
        <v>0</v>
      </c>
    </row>
    <row r="230" spans="1:6" s="6" customFormat="1" x14ac:dyDescent="0.25">
      <c r="A230" s="108"/>
      <c r="B230" s="37"/>
      <c r="C230" s="14"/>
      <c r="D230" s="12"/>
      <c r="E230" s="69"/>
      <c r="F230" s="68"/>
    </row>
    <row r="231" spans="1:6" s="6" customFormat="1" ht="30" x14ac:dyDescent="0.25">
      <c r="A231" s="108"/>
      <c r="B231" s="37" t="s">
        <v>41</v>
      </c>
      <c r="C231" s="14" t="s">
        <v>10</v>
      </c>
      <c r="D231" s="12">
        <v>16</v>
      </c>
      <c r="E231" s="69"/>
      <c r="F231" s="68">
        <f>D231*E231</f>
        <v>0</v>
      </c>
    </row>
    <row r="232" spans="1:6" s="6" customFormat="1" x14ac:dyDescent="0.25">
      <c r="A232" s="108"/>
      <c r="B232" s="7"/>
      <c r="C232" s="11"/>
      <c r="D232" s="12"/>
      <c r="E232" s="69"/>
      <c r="F232" s="68"/>
    </row>
    <row r="233" spans="1:6" s="6" customFormat="1" ht="45" x14ac:dyDescent="0.25">
      <c r="A233" s="108"/>
      <c r="B233" s="82" t="s">
        <v>42</v>
      </c>
      <c r="C233" s="14" t="s">
        <v>44</v>
      </c>
      <c r="D233" s="12">
        <v>1</v>
      </c>
      <c r="E233" s="69"/>
      <c r="F233" s="75">
        <f>D233*E233</f>
        <v>0</v>
      </c>
    </row>
    <row r="234" spans="1:6" s="6" customFormat="1" x14ac:dyDescent="0.25">
      <c r="A234" s="108"/>
      <c r="B234" s="83"/>
      <c r="C234" s="14"/>
      <c r="D234" s="12"/>
      <c r="E234" s="69"/>
      <c r="F234" s="134"/>
    </row>
    <row r="235" spans="1:6" x14ac:dyDescent="0.25">
      <c r="A235" s="92"/>
      <c r="B235" s="93"/>
      <c r="C235" s="132"/>
      <c r="D235" s="93"/>
      <c r="E235" s="132"/>
      <c r="F235" s="94"/>
    </row>
    <row r="236" spans="1:6" s="6" customFormat="1" ht="108.75" customHeight="1" x14ac:dyDescent="0.25">
      <c r="A236" s="17" t="s">
        <v>49</v>
      </c>
      <c r="B236" s="39" t="s">
        <v>117</v>
      </c>
      <c r="C236" s="18" t="s">
        <v>44</v>
      </c>
      <c r="D236" s="19">
        <v>1</v>
      </c>
      <c r="E236" s="72"/>
      <c r="F236" s="73">
        <f>E236*D236</f>
        <v>0</v>
      </c>
    </row>
    <row r="237" spans="1:6" s="6" customFormat="1" x14ac:dyDescent="0.25">
      <c r="A237" s="113"/>
      <c r="B237" s="114"/>
      <c r="C237" s="114"/>
      <c r="D237" s="114"/>
      <c r="E237" s="114"/>
      <c r="F237" s="115"/>
    </row>
    <row r="238" spans="1:6" s="6" customFormat="1" ht="78.75" customHeight="1" x14ac:dyDescent="0.25">
      <c r="A238" s="17" t="s">
        <v>51</v>
      </c>
      <c r="B238" s="20" t="s">
        <v>46</v>
      </c>
      <c r="C238" s="18" t="s">
        <v>31</v>
      </c>
      <c r="D238" s="19">
        <v>35</v>
      </c>
      <c r="E238" s="72"/>
      <c r="F238" s="73">
        <f>E238*D238</f>
        <v>0</v>
      </c>
    </row>
    <row r="239" spans="1:6" s="6" customFormat="1" x14ac:dyDescent="0.25">
      <c r="A239" s="113"/>
      <c r="B239" s="114"/>
      <c r="C239" s="114"/>
      <c r="D239" s="114"/>
      <c r="E239" s="114"/>
      <c r="F239" s="115"/>
    </row>
    <row r="240" spans="1:6" s="6" customFormat="1" ht="109.5" customHeight="1" x14ac:dyDescent="0.25">
      <c r="A240" s="17" t="s">
        <v>53</v>
      </c>
      <c r="B240" s="20" t="s">
        <v>48</v>
      </c>
      <c r="C240" s="18" t="s">
        <v>10</v>
      </c>
      <c r="D240" s="19">
        <v>17</v>
      </c>
      <c r="E240" s="72"/>
      <c r="F240" s="73">
        <f>E240*D240</f>
        <v>0</v>
      </c>
    </row>
    <row r="241" spans="1:6" s="6" customFormat="1" x14ac:dyDescent="0.25">
      <c r="A241" s="113"/>
      <c r="B241" s="114"/>
      <c r="C241" s="114"/>
      <c r="D241" s="114"/>
      <c r="E241" s="114"/>
      <c r="F241" s="115"/>
    </row>
    <row r="242" spans="1:6" s="6" customFormat="1" ht="75" x14ac:dyDescent="0.25">
      <c r="A242" s="17" t="s">
        <v>55</v>
      </c>
      <c r="B242" s="20" t="s">
        <v>50</v>
      </c>
      <c r="C242" s="18" t="s">
        <v>44</v>
      </c>
      <c r="D242" s="19">
        <v>1</v>
      </c>
      <c r="E242" s="72"/>
      <c r="F242" s="73">
        <f>E242*D242</f>
        <v>0</v>
      </c>
    </row>
    <row r="243" spans="1:6" s="6" customFormat="1" x14ac:dyDescent="0.25">
      <c r="A243" s="113"/>
      <c r="B243" s="114"/>
      <c r="C243" s="114"/>
      <c r="D243" s="114"/>
      <c r="E243" s="114"/>
      <c r="F243" s="115"/>
    </row>
    <row r="244" spans="1:6" s="6" customFormat="1" ht="60" x14ac:dyDescent="0.25">
      <c r="A244" s="17" t="s">
        <v>87</v>
      </c>
      <c r="B244" s="20" t="s">
        <v>52</v>
      </c>
      <c r="C244" s="18" t="s">
        <v>10</v>
      </c>
      <c r="D244" s="19">
        <v>3</v>
      </c>
      <c r="E244" s="72"/>
      <c r="F244" s="73">
        <f>E244*D244</f>
        <v>0</v>
      </c>
    </row>
    <row r="245" spans="1:6" s="6" customFormat="1" x14ac:dyDescent="0.25">
      <c r="A245" s="110"/>
      <c r="B245" s="111"/>
      <c r="C245" s="111"/>
      <c r="D245" s="111"/>
      <c r="E245" s="111"/>
      <c r="F245" s="112"/>
    </row>
    <row r="246" spans="1:6" s="6" customFormat="1" ht="30" x14ac:dyDescent="0.25">
      <c r="A246" s="110" t="s">
        <v>88</v>
      </c>
      <c r="B246" s="57" t="s">
        <v>96</v>
      </c>
      <c r="C246" s="60"/>
      <c r="D246" s="60"/>
      <c r="E246" s="60"/>
      <c r="F246" s="56"/>
    </row>
    <row r="247" spans="1:6" s="6" customFormat="1" ht="45" x14ac:dyDescent="0.25">
      <c r="A247" s="119"/>
      <c r="B247" s="58" t="s">
        <v>97</v>
      </c>
      <c r="C247" s="61" t="s">
        <v>10</v>
      </c>
      <c r="D247" s="61">
        <v>22</v>
      </c>
      <c r="E247" s="69"/>
      <c r="F247" s="68">
        <f>E247*D247</f>
        <v>0</v>
      </c>
    </row>
    <row r="248" spans="1:6" s="6" customFormat="1" ht="60" x14ac:dyDescent="0.25">
      <c r="A248" s="120"/>
      <c r="B248" s="59" t="s">
        <v>98</v>
      </c>
      <c r="C248" s="62" t="s">
        <v>10</v>
      </c>
      <c r="D248" s="62">
        <v>1</v>
      </c>
      <c r="E248" s="70"/>
      <c r="F248" s="74">
        <f>E248*D248</f>
        <v>0</v>
      </c>
    </row>
    <row r="249" spans="1:6" s="6" customFormat="1" x14ac:dyDescent="0.25">
      <c r="A249" s="109"/>
      <c r="B249" s="121"/>
      <c r="C249" s="121"/>
      <c r="D249" s="121"/>
      <c r="E249" s="121"/>
      <c r="F249" s="122"/>
    </row>
    <row r="250" spans="1:6" s="6" customFormat="1" ht="30" x14ac:dyDescent="0.25">
      <c r="A250" s="17" t="s">
        <v>89</v>
      </c>
      <c r="B250" s="63" t="s">
        <v>99</v>
      </c>
      <c r="C250" s="18" t="s">
        <v>44</v>
      </c>
      <c r="D250" s="17">
        <v>1</v>
      </c>
      <c r="E250" s="72"/>
      <c r="F250" s="73">
        <f>E250*D250</f>
        <v>0</v>
      </c>
    </row>
    <row r="251" spans="1:6" s="6" customFormat="1" x14ac:dyDescent="0.25">
      <c r="A251" s="24"/>
      <c r="B251" s="28"/>
      <c r="C251" s="28"/>
      <c r="D251" s="28"/>
      <c r="E251" s="28"/>
      <c r="F251" s="29"/>
    </row>
    <row r="252" spans="1:6" s="6" customFormat="1" ht="45" x14ac:dyDescent="0.25">
      <c r="A252" s="17" t="s">
        <v>100</v>
      </c>
      <c r="B252" s="63" t="s">
        <v>101</v>
      </c>
      <c r="C252" s="18" t="s">
        <v>44</v>
      </c>
      <c r="D252" s="17">
        <v>1</v>
      </c>
      <c r="E252" s="72"/>
      <c r="F252" s="73">
        <f>E252*D252</f>
        <v>0</v>
      </c>
    </row>
    <row r="253" spans="1:6" s="6" customFormat="1" x14ac:dyDescent="0.25">
      <c r="A253" s="24"/>
      <c r="B253" s="28"/>
      <c r="C253" s="28"/>
      <c r="D253" s="28"/>
      <c r="E253" s="28"/>
      <c r="F253" s="29"/>
    </row>
    <row r="254" spans="1:6" s="6" customFormat="1" x14ac:dyDescent="0.25">
      <c r="A254" s="17" t="s">
        <v>102</v>
      </c>
      <c r="B254" s="55" t="s">
        <v>103</v>
      </c>
      <c r="C254" s="18" t="s">
        <v>44</v>
      </c>
      <c r="D254" s="17">
        <v>1</v>
      </c>
      <c r="E254" s="72"/>
      <c r="F254" s="73">
        <f>E254*D254</f>
        <v>0</v>
      </c>
    </row>
    <row r="255" spans="1:6" s="6" customFormat="1" x14ac:dyDescent="0.25">
      <c r="A255" s="24"/>
      <c r="B255" s="28"/>
      <c r="C255" s="28"/>
      <c r="D255" s="28"/>
      <c r="E255" s="28"/>
      <c r="F255" s="29"/>
    </row>
    <row r="256" spans="1:6" s="6" customFormat="1" ht="45" x14ac:dyDescent="0.25">
      <c r="A256" s="17" t="s">
        <v>104</v>
      </c>
      <c r="B256" s="20" t="s">
        <v>54</v>
      </c>
      <c r="C256" s="18" t="s">
        <v>44</v>
      </c>
      <c r="D256" s="19">
        <v>1</v>
      </c>
      <c r="E256" s="72"/>
      <c r="F256" s="73">
        <f>E256*D256</f>
        <v>0</v>
      </c>
    </row>
    <row r="257" spans="1:6" s="6" customFormat="1" x14ac:dyDescent="0.25">
      <c r="A257" s="113"/>
      <c r="B257" s="114"/>
      <c r="C257" s="114"/>
      <c r="D257" s="114"/>
      <c r="E257" s="114"/>
      <c r="F257" s="115"/>
    </row>
    <row r="258" spans="1:6" s="6" customFormat="1" ht="46.5" customHeight="1" x14ac:dyDescent="0.25">
      <c r="A258" s="17" t="s">
        <v>105</v>
      </c>
      <c r="B258" s="20" t="s">
        <v>56</v>
      </c>
      <c r="C258" s="18" t="s">
        <v>44</v>
      </c>
      <c r="D258" s="19">
        <v>1</v>
      </c>
      <c r="E258" s="72"/>
      <c r="F258" s="73">
        <f>E258*D258</f>
        <v>0</v>
      </c>
    </row>
    <row r="259" spans="1:6" x14ac:dyDescent="0.25">
      <c r="A259" s="2"/>
      <c r="B259" s="35"/>
      <c r="C259" s="22"/>
      <c r="D259" s="22"/>
      <c r="E259" s="22"/>
      <c r="F259" s="22"/>
    </row>
    <row r="260" spans="1:6" x14ac:dyDescent="0.25">
      <c r="A260" s="64" t="s">
        <v>57</v>
      </c>
      <c r="B260" s="101" t="s">
        <v>58</v>
      </c>
      <c r="C260" s="101"/>
      <c r="D260" s="101"/>
      <c r="E260" s="101"/>
      <c r="F260" s="101"/>
    </row>
    <row r="261" spans="1:6" x14ac:dyDescent="0.25">
      <c r="A261" s="87"/>
      <c r="B261" s="87"/>
      <c r="C261" s="87"/>
      <c r="D261" s="87"/>
      <c r="E261" s="87"/>
      <c r="F261" s="87"/>
    </row>
    <row r="262" spans="1:6" ht="90" customHeight="1" x14ac:dyDescent="0.25">
      <c r="A262" s="109" t="s">
        <v>59</v>
      </c>
      <c r="B262" s="36" t="s">
        <v>60</v>
      </c>
      <c r="C262" s="8"/>
      <c r="D262" s="9"/>
      <c r="E262" s="25"/>
      <c r="F262" s="54"/>
    </row>
    <row r="263" spans="1:6" ht="16.5" customHeight="1" x14ac:dyDescent="0.25">
      <c r="A263" s="109"/>
      <c r="B263" s="37" t="s">
        <v>61</v>
      </c>
      <c r="C263" s="14" t="s">
        <v>10</v>
      </c>
      <c r="D263" s="12">
        <v>15</v>
      </c>
      <c r="E263" s="75"/>
      <c r="F263" s="75">
        <f>E263*D263</f>
        <v>0</v>
      </c>
    </row>
    <row r="264" spans="1:6" x14ac:dyDescent="0.25">
      <c r="A264" s="109"/>
      <c r="B264" s="23"/>
      <c r="C264" s="11"/>
      <c r="D264" s="12"/>
      <c r="E264" s="75"/>
      <c r="F264" s="75"/>
    </row>
    <row r="265" spans="1:6" ht="30" x14ac:dyDescent="0.25">
      <c r="A265" s="109"/>
      <c r="B265" s="37" t="s">
        <v>62</v>
      </c>
      <c r="C265" s="14" t="s">
        <v>10</v>
      </c>
      <c r="D265" s="12">
        <v>9</v>
      </c>
      <c r="E265" s="75"/>
      <c r="F265" s="75">
        <f>E265*D265</f>
        <v>0</v>
      </c>
    </row>
    <row r="266" spans="1:6" x14ac:dyDescent="0.25">
      <c r="A266" s="109"/>
      <c r="B266" s="23"/>
      <c r="C266" s="11"/>
      <c r="D266" s="12"/>
      <c r="E266" s="75"/>
      <c r="F266" s="75"/>
    </row>
    <row r="267" spans="1:6" ht="30" x14ac:dyDescent="0.25">
      <c r="A267" s="109"/>
      <c r="B267" s="37" t="s">
        <v>63</v>
      </c>
      <c r="C267" s="14" t="s">
        <v>10</v>
      </c>
      <c r="D267" s="12">
        <v>6</v>
      </c>
      <c r="E267" s="75"/>
      <c r="F267" s="75">
        <f>E267*D267</f>
        <v>0</v>
      </c>
    </row>
    <row r="268" spans="1:6" x14ac:dyDescent="0.25">
      <c r="A268" s="109"/>
      <c r="B268" s="23"/>
      <c r="C268" s="11"/>
      <c r="D268" s="12"/>
      <c r="E268" s="75"/>
      <c r="F268" s="75"/>
    </row>
    <row r="269" spans="1:6" ht="30" x14ac:dyDescent="0.25">
      <c r="A269" s="109"/>
      <c r="B269" s="37" t="s">
        <v>64</v>
      </c>
      <c r="C269" s="14" t="s">
        <v>10</v>
      </c>
      <c r="D269" s="12">
        <v>5</v>
      </c>
      <c r="E269" s="75"/>
      <c r="F269" s="75">
        <f>E269*D269</f>
        <v>0</v>
      </c>
    </row>
    <row r="270" spans="1:6" x14ac:dyDescent="0.25">
      <c r="A270" s="109"/>
      <c r="B270" s="23"/>
      <c r="C270" s="11"/>
      <c r="D270" s="12"/>
      <c r="E270" s="75"/>
      <c r="F270" s="75"/>
    </row>
    <row r="271" spans="1:6" ht="30" x14ac:dyDescent="0.25">
      <c r="A271" s="109"/>
      <c r="B271" s="37" t="s">
        <v>65</v>
      </c>
      <c r="C271" s="14" t="s">
        <v>10</v>
      </c>
      <c r="D271" s="12">
        <v>10</v>
      </c>
      <c r="E271" s="75"/>
      <c r="F271" s="75">
        <f>E271*D271</f>
        <v>0</v>
      </c>
    </row>
    <row r="272" spans="1:6" x14ac:dyDescent="0.25">
      <c r="A272" s="109"/>
      <c r="B272" s="23"/>
      <c r="C272" s="11"/>
      <c r="D272" s="12"/>
      <c r="E272" s="75"/>
      <c r="F272" s="75"/>
    </row>
    <row r="273" spans="1:6" ht="18" customHeight="1" x14ac:dyDescent="0.25">
      <c r="A273" s="109"/>
      <c r="B273" s="38" t="s">
        <v>66</v>
      </c>
      <c r="C273" s="15" t="s">
        <v>10</v>
      </c>
      <c r="D273" s="16">
        <v>32</v>
      </c>
      <c r="E273" s="71"/>
      <c r="F273" s="71">
        <f>E273*D273</f>
        <v>0</v>
      </c>
    </row>
    <row r="274" spans="1:6" x14ac:dyDescent="0.25">
      <c r="A274" s="116"/>
      <c r="B274" s="117"/>
      <c r="C274" s="117"/>
      <c r="D274" s="117"/>
      <c r="E274" s="117"/>
      <c r="F274" s="118"/>
    </row>
    <row r="275" spans="1:6" ht="62.25" x14ac:dyDescent="0.25">
      <c r="A275" s="17" t="s">
        <v>67</v>
      </c>
      <c r="B275" s="20" t="s">
        <v>80</v>
      </c>
      <c r="C275" s="18" t="s">
        <v>10</v>
      </c>
      <c r="D275" s="19">
        <v>24</v>
      </c>
      <c r="E275" s="73"/>
      <c r="F275" s="73">
        <f>E275*D275</f>
        <v>0</v>
      </c>
    </row>
    <row r="276" spans="1:6" x14ac:dyDescent="0.25">
      <c r="A276" s="113"/>
      <c r="B276" s="114"/>
      <c r="C276" s="114"/>
      <c r="D276" s="114"/>
      <c r="E276" s="114"/>
      <c r="F276" s="115"/>
    </row>
    <row r="277" spans="1:6" ht="62.25" x14ac:dyDescent="0.25">
      <c r="A277" s="17" t="s">
        <v>68</v>
      </c>
      <c r="B277" s="20" t="s">
        <v>81</v>
      </c>
      <c r="C277" s="18" t="s">
        <v>10</v>
      </c>
      <c r="D277" s="19">
        <v>8</v>
      </c>
      <c r="E277" s="73"/>
      <c r="F277" s="73">
        <f>E277*D277</f>
        <v>0</v>
      </c>
    </row>
    <row r="278" spans="1:6" x14ac:dyDescent="0.25">
      <c r="A278" s="109"/>
      <c r="B278" s="121"/>
      <c r="C278" s="121"/>
      <c r="D278" s="121"/>
      <c r="E278" s="121"/>
      <c r="F278" s="122"/>
    </row>
    <row r="279" spans="1:6" ht="64.5" x14ac:dyDescent="0.25">
      <c r="A279" s="17" t="s">
        <v>69</v>
      </c>
      <c r="B279" s="20" t="s">
        <v>83</v>
      </c>
      <c r="C279" s="18" t="s">
        <v>31</v>
      </c>
      <c r="D279" s="19">
        <v>90</v>
      </c>
      <c r="E279" s="73"/>
      <c r="F279" s="73">
        <f>E279*D279</f>
        <v>0</v>
      </c>
    </row>
    <row r="280" spans="1:6" x14ac:dyDescent="0.25">
      <c r="A280" s="109"/>
      <c r="B280" s="121"/>
      <c r="C280" s="121"/>
      <c r="D280" s="121"/>
      <c r="E280" s="121"/>
      <c r="F280" s="122"/>
    </row>
    <row r="281" spans="1:6" ht="64.5" x14ac:dyDescent="0.25">
      <c r="A281" s="17" t="s">
        <v>70</v>
      </c>
      <c r="B281" s="20" t="s">
        <v>84</v>
      </c>
      <c r="C281" s="18" t="s">
        <v>31</v>
      </c>
      <c r="D281" s="19">
        <v>164</v>
      </c>
      <c r="E281" s="73"/>
      <c r="F281" s="73">
        <f>E281*D281</f>
        <v>0</v>
      </c>
    </row>
    <row r="282" spans="1:6" x14ac:dyDescent="0.25">
      <c r="A282" s="109"/>
      <c r="B282" s="121"/>
      <c r="C282" s="121"/>
      <c r="D282" s="121"/>
      <c r="E282" s="121"/>
      <c r="F282" s="122"/>
    </row>
    <row r="283" spans="1:6" ht="69" customHeight="1" x14ac:dyDescent="0.25">
      <c r="A283" s="17" t="s">
        <v>71</v>
      </c>
      <c r="B283" s="20" t="s">
        <v>82</v>
      </c>
      <c r="C283" s="18" t="s">
        <v>31</v>
      </c>
      <c r="D283" s="19">
        <v>88</v>
      </c>
      <c r="E283" s="73"/>
      <c r="F283" s="73">
        <f>E283*D283</f>
        <v>0</v>
      </c>
    </row>
    <row r="284" spans="1:6" x14ac:dyDescent="0.25">
      <c r="A284" s="113"/>
      <c r="B284" s="114"/>
      <c r="C284" s="114"/>
      <c r="D284" s="114"/>
      <c r="E284" s="114"/>
      <c r="F284" s="115"/>
    </row>
    <row r="285" spans="1:6" ht="108.75" customHeight="1" x14ac:dyDescent="0.25">
      <c r="A285" s="109" t="s">
        <v>72</v>
      </c>
      <c r="B285" s="40" t="s">
        <v>73</v>
      </c>
      <c r="C285" s="27"/>
      <c r="D285" s="9"/>
      <c r="E285" s="26"/>
      <c r="F285" s="26"/>
    </row>
    <row r="286" spans="1:6" x14ac:dyDescent="0.25">
      <c r="A286" s="109"/>
      <c r="B286" s="37" t="s">
        <v>74</v>
      </c>
      <c r="C286" s="14" t="s">
        <v>10</v>
      </c>
      <c r="D286" s="12">
        <v>15</v>
      </c>
      <c r="E286" s="75"/>
      <c r="F286" s="75">
        <f>E286*D286</f>
        <v>0</v>
      </c>
    </row>
    <row r="287" spans="1:6" x14ac:dyDescent="0.25">
      <c r="A287" s="109"/>
      <c r="B287" s="23"/>
      <c r="C287" s="11"/>
      <c r="D287" s="12"/>
      <c r="E287" s="75"/>
      <c r="F287" s="75"/>
    </row>
    <row r="288" spans="1:6" x14ac:dyDescent="0.25">
      <c r="A288" s="109"/>
      <c r="B288" s="38" t="s">
        <v>75</v>
      </c>
      <c r="C288" s="15" t="s">
        <v>10</v>
      </c>
      <c r="D288" s="16">
        <v>17</v>
      </c>
      <c r="E288" s="71"/>
      <c r="F288" s="71">
        <f>E288*D288</f>
        <v>0</v>
      </c>
    </row>
    <row r="289" spans="1:6" x14ac:dyDescent="0.25">
      <c r="A289" s="113"/>
      <c r="B289" s="114"/>
      <c r="C289" s="114"/>
      <c r="D289" s="114"/>
      <c r="E289" s="114"/>
      <c r="F289" s="115"/>
    </row>
    <row r="290" spans="1:6" ht="30" x14ac:dyDescent="0.25">
      <c r="A290" s="17" t="s">
        <v>76</v>
      </c>
      <c r="B290" s="20" t="s">
        <v>77</v>
      </c>
      <c r="C290" s="18" t="s">
        <v>44</v>
      </c>
      <c r="D290" s="19">
        <v>1</v>
      </c>
      <c r="E290" s="73"/>
      <c r="F290" s="73">
        <f>E290*D290</f>
        <v>0</v>
      </c>
    </row>
    <row r="291" spans="1:6" x14ac:dyDescent="0.25">
      <c r="A291" s="113"/>
      <c r="B291" s="114"/>
      <c r="C291" s="114"/>
      <c r="D291" s="114"/>
      <c r="E291" s="114"/>
      <c r="F291" s="115"/>
    </row>
    <row r="292" spans="1:6" ht="60" x14ac:dyDescent="0.25">
      <c r="A292" s="17" t="s">
        <v>78</v>
      </c>
      <c r="B292" s="20" t="s">
        <v>79</v>
      </c>
      <c r="C292" s="18" t="s">
        <v>44</v>
      </c>
      <c r="D292" s="19">
        <v>1</v>
      </c>
      <c r="E292" s="73"/>
      <c r="F292" s="73">
        <f>E292*D292</f>
        <v>0</v>
      </c>
    </row>
    <row r="295" spans="1:6" x14ac:dyDescent="0.25">
      <c r="A295" s="124" t="s">
        <v>94</v>
      </c>
      <c r="B295" s="128"/>
      <c r="C295" s="128"/>
      <c r="D295" s="128"/>
      <c r="E295" s="128"/>
      <c r="F295" s="127"/>
    </row>
    <row r="296" spans="1:6" x14ac:dyDescent="0.25">
      <c r="A296" s="64" t="s">
        <v>7</v>
      </c>
      <c r="B296" s="102" t="s">
        <v>8</v>
      </c>
      <c r="C296" s="102"/>
      <c r="D296" s="102"/>
      <c r="E296" s="133">
        <f>SUM(F13,F33,F53,F73,F93,F113,F133,F153,F171)</f>
        <v>0</v>
      </c>
      <c r="F296" s="133"/>
    </row>
    <row r="297" spans="1:6" ht="30" customHeight="1" x14ac:dyDescent="0.25">
      <c r="A297" s="64" t="s">
        <v>27</v>
      </c>
      <c r="B297" s="105" t="s">
        <v>28</v>
      </c>
      <c r="C297" s="106"/>
      <c r="D297" s="107"/>
      <c r="E297" s="103">
        <f>SUM(F191:F202)</f>
        <v>0</v>
      </c>
      <c r="F297" s="104"/>
    </row>
    <row r="298" spans="1:6" ht="30.75" customHeight="1" x14ac:dyDescent="0.25">
      <c r="A298" s="64" t="s">
        <v>85</v>
      </c>
      <c r="B298" s="105" t="s">
        <v>86</v>
      </c>
      <c r="C298" s="106"/>
      <c r="D298" s="107"/>
      <c r="E298" s="103">
        <f>SUM(F213,F215,F217,F221,F223,F225,F227,F229,F231,F233,F236,F238,F240,F242,F244,F247,F248,F250,F252,F254,F256,F258)</f>
        <v>0</v>
      </c>
      <c r="F298" s="104"/>
    </row>
    <row r="299" spans="1:6" ht="30.75" customHeight="1" x14ac:dyDescent="0.25">
      <c r="A299" s="64" t="s">
        <v>57</v>
      </c>
      <c r="B299" s="105" t="s">
        <v>58</v>
      </c>
      <c r="C299" s="106"/>
      <c r="D299" s="107"/>
      <c r="E299" s="103">
        <f>SUM(F263,F265,F267,F269,F271,F273,F275,F277,F279,F281,F283,F286,F288,F290,F292)</f>
        <v>0</v>
      </c>
      <c r="F299" s="104"/>
    </row>
    <row r="300" spans="1:6" x14ac:dyDescent="0.25">
      <c r="A300" s="76"/>
      <c r="B300" s="77"/>
      <c r="C300" s="78"/>
      <c r="D300" s="78"/>
      <c r="E300" s="79"/>
      <c r="F300" s="79"/>
    </row>
    <row r="301" spans="1:6" x14ac:dyDescent="0.25">
      <c r="A301" s="124" t="s">
        <v>106</v>
      </c>
      <c r="B301" s="128"/>
      <c r="C301" s="128"/>
      <c r="D301" s="127"/>
      <c r="E301" s="129">
        <f>SUM(E296:F299)</f>
        <v>0</v>
      </c>
      <c r="F301" s="130"/>
    </row>
    <row r="302" spans="1:6" x14ac:dyDescent="0.25">
      <c r="A302" s="76"/>
      <c r="B302" s="77"/>
      <c r="C302" s="78"/>
      <c r="D302" s="78"/>
      <c r="E302" s="78"/>
      <c r="F302" s="78"/>
    </row>
    <row r="303" spans="1:6" x14ac:dyDescent="0.25">
      <c r="A303" s="124" t="s">
        <v>107</v>
      </c>
      <c r="B303" s="125"/>
      <c r="C303" s="125"/>
      <c r="D303" s="126"/>
      <c r="E303" s="103">
        <f>E301/100*25</f>
        <v>0</v>
      </c>
      <c r="F303" s="104"/>
    </row>
    <row r="304" spans="1:6" x14ac:dyDescent="0.25">
      <c r="A304" s="76"/>
      <c r="B304" s="77"/>
      <c r="C304" s="78"/>
      <c r="D304" s="78"/>
      <c r="E304" s="78"/>
      <c r="F304" s="78"/>
    </row>
    <row r="305" spans="1:6" x14ac:dyDescent="0.25">
      <c r="A305" s="124" t="s">
        <v>95</v>
      </c>
      <c r="B305" s="128"/>
      <c r="C305" s="128"/>
      <c r="D305" s="127"/>
      <c r="E305" s="103">
        <f>E301+E303</f>
        <v>0</v>
      </c>
      <c r="F305" s="127"/>
    </row>
    <row r="308" spans="1:6" x14ac:dyDescent="0.25">
      <c r="A308" s="41" t="s">
        <v>111</v>
      </c>
    </row>
    <row r="309" spans="1:6" ht="36.75" customHeight="1" x14ac:dyDescent="0.25">
      <c r="A309" s="123" t="s">
        <v>181</v>
      </c>
      <c r="B309" s="123"/>
      <c r="C309" s="123"/>
      <c r="D309" s="123"/>
      <c r="E309" s="123"/>
    </row>
    <row r="310" spans="1:6" ht="36.75" customHeight="1" x14ac:dyDescent="0.25">
      <c r="A310" s="85"/>
      <c r="B310" s="85"/>
      <c r="C310" s="85"/>
      <c r="D310" s="85"/>
      <c r="E310" s="85"/>
    </row>
    <row r="311" spans="1:6" ht="36.75" customHeight="1" x14ac:dyDescent="0.25">
      <c r="A311" s="123"/>
      <c r="B311" s="123"/>
      <c r="C311" s="123"/>
      <c r="D311" s="123"/>
      <c r="E311" s="123"/>
    </row>
    <row r="312" spans="1:6" x14ac:dyDescent="0.25">
      <c r="A312" s="41" t="s">
        <v>112</v>
      </c>
      <c r="C312" s="80" t="s">
        <v>113</v>
      </c>
    </row>
    <row r="315" spans="1:6" x14ac:dyDescent="0.25">
      <c r="C315" s="80" t="s">
        <v>114</v>
      </c>
    </row>
  </sheetData>
  <mergeCells count="105">
    <mergeCell ref="A311:E311"/>
    <mergeCell ref="A309:E309"/>
    <mergeCell ref="A303:D303"/>
    <mergeCell ref="E303:F303"/>
    <mergeCell ref="E305:F305"/>
    <mergeCell ref="A305:D305"/>
    <mergeCell ref="A301:D301"/>
    <mergeCell ref="E301:F301"/>
    <mergeCell ref="A191:A202"/>
    <mergeCell ref="A295:F295"/>
    <mergeCell ref="E297:F297"/>
    <mergeCell ref="B297:D297"/>
    <mergeCell ref="B211:F211"/>
    <mergeCell ref="A212:F212"/>
    <mergeCell ref="A214:F214"/>
    <mergeCell ref="A216:F216"/>
    <mergeCell ref="A218:F218"/>
    <mergeCell ref="A235:F235"/>
    <mergeCell ref="A284:F284"/>
    <mergeCell ref="A278:F278"/>
    <mergeCell ref="A289:F289"/>
    <mergeCell ref="A291:F291"/>
    <mergeCell ref="E299:F299"/>
    <mergeCell ref="B299:D299"/>
    <mergeCell ref="E296:F296"/>
    <mergeCell ref="B296:D296"/>
    <mergeCell ref="E298:F298"/>
    <mergeCell ref="B298:D298"/>
    <mergeCell ref="A219:A234"/>
    <mergeCell ref="B260:F260"/>
    <mergeCell ref="A262:A273"/>
    <mergeCell ref="A245:F245"/>
    <mergeCell ref="A257:F257"/>
    <mergeCell ref="A241:F241"/>
    <mergeCell ref="A243:F243"/>
    <mergeCell ref="A285:A288"/>
    <mergeCell ref="A274:F274"/>
    <mergeCell ref="A276:F276"/>
    <mergeCell ref="A261:F261"/>
    <mergeCell ref="A237:F237"/>
    <mergeCell ref="A239:F239"/>
    <mergeCell ref="A246:A248"/>
    <mergeCell ref="A249:F249"/>
    <mergeCell ref="A282:F282"/>
    <mergeCell ref="A280:F280"/>
    <mergeCell ref="A12:F12"/>
    <mergeCell ref="B9:F9"/>
    <mergeCell ref="B11:F11"/>
    <mergeCell ref="A10:F10"/>
    <mergeCell ref="B189:F189"/>
    <mergeCell ref="A170:F170"/>
    <mergeCell ref="A153:A169"/>
    <mergeCell ref="C153:C169"/>
    <mergeCell ref="D153:D169"/>
    <mergeCell ref="E153:E169"/>
    <mergeCell ref="F153:F169"/>
    <mergeCell ref="A152:F152"/>
    <mergeCell ref="C133:C151"/>
    <mergeCell ref="D133:D151"/>
    <mergeCell ref="E133:E151"/>
    <mergeCell ref="F133:F151"/>
    <mergeCell ref="A113:A131"/>
    <mergeCell ref="C113:C131"/>
    <mergeCell ref="D113:D131"/>
    <mergeCell ref="E113:E131"/>
    <mergeCell ref="F113:F131"/>
    <mergeCell ref="A92:F92"/>
    <mergeCell ref="A112:F112"/>
    <mergeCell ref="C93:C111"/>
    <mergeCell ref="A190:F190"/>
    <mergeCell ref="A171:A187"/>
    <mergeCell ref="C171:C187"/>
    <mergeCell ref="D171:D187"/>
    <mergeCell ref="E171:E187"/>
    <mergeCell ref="F171:F187"/>
    <mergeCell ref="A188:F188"/>
    <mergeCell ref="A133:A151"/>
    <mergeCell ref="A132:F132"/>
    <mergeCell ref="D93:D111"/>
    <mergeCell ref="E93:E111"/>
    <mergeCell ref="F93:F111"/>
    <mergeCell ref="A93:A111"/>
    <mergeCell ref="A72:F72"/>
    <mergeCell ref="C73:C91"/>
    <mergeCell ref="D73:D91"/>
    <mergeCell ref="E73:E91"/>
    <mergeCell ref="F73:F91"/>
    <mergeCell ref="A73:A91"/>
    <mergeCell ref="A13:A31"/>
    <mergeCell ref="C13:C31"/>
    <mergeCell ref="D13:D31"/>
    <mergeCell ref="E13:E31"/>
    <mergeCell ref="F13:F31"/>
    <mergeCell ref="A32:F32"/>
    <mergeCell ref="A52:F52"/>
    <mergeCell ref="A53:A71"/>
    <mergeCell ref="C53:C71"/>
    <mergeCell ref="D53:D71"/>
    <mergeCell ref="E53:E71"/>
    <mergeCell ref="F53:F71"/>
    <mergeCell ref="A33:A51"/>
    <mergeCell ref="C33:C51"/>
    <mergeCell ref="D33:D51"/>
    <mergeCell ref="E33:E51"/>
    <mergeCell ref="F33:F5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&amp;L&amp;"-,Bold"&amp;ELUČKA UPRAVA DUBROVNIK&amp;R&amp;"-,Bold"&amp;EPROJEKT SUSPORT</oddHeader>
    <oddFooter>&amp;LDubrovnik, prosinac 2021&amp;RStr.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2021-06-29T13:30:43Z</dcterms:created>
  <dcterms:modified xsi:type="dcterms:W3CDTF">2022-03-04T14:36:04Z</dcterms:modified>
</cp:coreProperties>
</file>